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13_ncr:1_{A8231531-5B0A-4339-95F5-28E117BA2624}" xr6:coauthVersionLast="47" xr6:coauthVersionMax="47" xr10:uidLastSave="{00000000-0000-0000-0000-000000000000}"/>
  <bookViews>
    <workbookView xWindow="-120" yWindow="-120" windowWidth="20730" windowHeight="11160" tabRatio="77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F30" i="20"/>
  <c r="E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65" i="6" s="1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K20" i="4" l="1"/>
  <c r="E20" i="4"/>
  <c r="I20" i="4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5" i="6"/>
  <c r="G65" i="6" s="1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<sst xmlns="http://schemas.openxmlformats.org/spreadsheetml/2006/main" count="1037" uniqueCount="605">
  <si>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</si>
  <si>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</si>
  <si>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</si>
  <si>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</si>
  <si>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</si>
  <si>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</si>
  <si>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</si>
  <si>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</si>
  <si>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</si>
  <si>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</si>
  <si>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</si>
  <si>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</si>
  <si>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</si>
  <si>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</si>
  <si>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</si>
  <si>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</si>
  <si>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</si>
  <si>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</si>
  <si>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</si>
  <si>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</si>
  <si>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</si>
  <si>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</si>
  <si>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</si>
  <si>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</si>
  <si>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</si>
  <si>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</si>
  <si>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</si>
  <si>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</si>
  <si>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</si>
  <si>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</si>
  <si>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</si>
  <si>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</si>
  <si>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</si>
  <si>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</si>
  <si>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</si>
  <si>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</si>
  <si>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</si>
  <si>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</si>
  <si>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</si>
  <si>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</si>
  <si>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</si>
  <si>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</si>
  <si>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</si>
  <si>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</si>
  <si>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</si>
  <si>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</si>
  <si>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</si>
  <si>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</si>
  <si>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</si>
  <si>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</si>
  <si>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</si>
  <si>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</si>
  <si>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</si>
  <si>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</si>
  <si>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</si>
  <si>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</si>
  <si>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</si>
  <si>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</si>
  <si>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</si>
  <si>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</si>
  <si>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</si>
  <si>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</si>
  <si>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</si>
  <si>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</si>
  <si>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</si>
  <si>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</si>
  <si>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</si>
  <si>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</si>
  <si>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</si>
  <si>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</si>
  <si>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</si>
  <si>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</si>
  <si>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</si>
  <si>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</si>
  <si>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</si>
  <si>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</si>
  <si>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</si>
  <si>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</si>
  <si>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</si>
  <si>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</si>
  <si>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</si>
  <si>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</si>
  <si>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</si>
  <si>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</si>
  <si>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</si>
  <si>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</si>
  <si>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</si>
  <si>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</si>
  <si>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</si>
  <si>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</si>
  <si>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</si>
  <si>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</si>
  <si>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</si>
  <si>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</si>
  <si>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</si>
  <si>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</si>
  <si>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</si>
  <si>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</si>
  <si>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</si>
  <si>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</si>
  <si>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</si>
  <si>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</si>
  <si>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</si>
  <si>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</si>
  <si>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</si>
  <si>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</si>
  <si>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</si>
  <si>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</si>
  <si>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</si>
  <si>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</si>
  <si>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</si>
  <si>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</si>
  <si>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</si>
  <si>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</si>
  <si>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</si>
  <si>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</si>
  <si>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</si>
  <si>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</si>
  <si>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</si>
  <si>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</si>
  <si>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</si>
  <si>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</si>
  <si>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</si>
  <si>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</si>
  <si>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</si>
  <si>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</si>
  <si>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</si>
  <si>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</si>
  <si>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</si>
  <si>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</si>
  <si>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</si>
  <si>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</si>
  <si>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</si>
  <si>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</si>
  <si>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</si>
  <si>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</si>
  <si>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</si>
  <si>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</si>
  <si>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</si>
  <si>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</si>
  <si>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</si>
  <si>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</si>
  <si>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</si>
  <si>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</si>
  <si>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</si>
  <si>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</si>
  <si>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</si>
  <si>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</si>
  <si>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</si>
  <si>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</si>
  <si>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</si>
  <si>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</si>
  <si>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</si>
  <si>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</si>
  <si>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</si>
  <si>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</si>
  <si>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</si>
  <si>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</si>
  <si>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</si>
  <si>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</si>
  <si>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</si>
  <si>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</si>
  <si>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</si>
  <si>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</si>
  <si>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</si>
  <si>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</si>
  <si>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</si>
  <si>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</si>
  <si>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</si>
  <si>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</si>
  <si>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</si>
  <si>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</si>
  <si>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</si>
  <si>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</si>
  <si>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</si>
  <si>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</si>
  <si>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</si>
  <si>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</si>
  <si>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</si>
  <si>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</si>
  <si>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</si>
  <si>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</si>
  <si>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</si>
  <si>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</si>
  <si>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</si>
  <si>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</si>
  <si>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</si>
  <si>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</si>
  <si>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</si>
  <si>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</si>
  <si>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</si>
  <si>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</si>
  <si>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</si>
  <si>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</si>
  <si>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</si>
  <si>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</si>
  <si>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</si>
  <si>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</si>
  <si>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</si>
  <si>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</si>
  <si>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</si>
  <si>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</si>
  <si>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</si>
  <si>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</si>
  <si>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</si>
  <si>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</si>
  <si>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</si>
  <si>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</si>
  <si>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</si>
  <si>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</si>
  <si>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</si>
  <si>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</si>
  <si>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</si>
  <si>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</si>
  <si>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</si>
  <si>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</si>
  <si>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</si>
  <si>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</si>
  <si>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</si>
  <si>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</si>
  <si>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</si>
  <si>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</si>
  <si>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</si>
  <si>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</si>
  <si>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</si>
  <si>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</si>
  <si>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</si>
  <si>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</si>
  <si>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</si>
  <si>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</si>
  <si>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</si>
  <si>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</si>
  <si>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</si>
  <si>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</si>
  <si>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</si>
  <si>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</si>
  <si>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</si>
  <si>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</si>
  <si>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</si>
  <si>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</si>
  <si>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</si>
  <si>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</si>
  <si>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</si>
  <si>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</si>
  <si>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</si>
  <si>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</si>
  <si>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</si>
  <si>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</si>
  <si>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</si>
  <si>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</si>
  <si>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</si>
  <si>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</si>
  <si>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</si>
  <si>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</si>
  <si>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</si>
  <si>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</si>
  <si>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</si>
  <si>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</si>
  <si>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</si>
  <si>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</si>
  <si>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</si>
  <si>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</si>
  <si>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</si>
  <si>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</si>
  <si>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</si>
  <si>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</si>
  <si>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</si>
  <si>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</si>
  <si>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</si>
  <si>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</si>
  <si>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</si>
  <si>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</si>
  <si>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</si>
  <si>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</si>
  <si>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</si>
  <si>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</si>
  <si>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</si>
  <si>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</si>
  <si>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</si>
  <si>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</si>
  <si>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</si>
  <si>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</si>
  <si>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</si>
  <si>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</si>
  <si>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</si>
  <si>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</si>
  <si>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</si>
  <si>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</si>
  <si>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</si>
  <si>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</si>
  <si>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</si>
  <si>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</si>
  <si>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</si>
  <si>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</si>
  <si>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</si>
  <si>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</si>
  <si>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</si>
  <si>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</si>
  <si>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</si>
  <si>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</si>
  <si>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</si>
  <si>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</si>
  <si>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</si>
  <si>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</si>
  <si>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</si>
  <si>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</si>
  <si>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</si>
  <si>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</si>
  <si>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</si>
  <si>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</si>
  <si>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</si>
  <si>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</si>
  <si>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</si>
  <si>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</si>
  <si>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</si>
  <si>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</si>
  <si>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</si>
  <si>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</si>
  <si>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</si>
  <si>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</si>
  <si>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</si>
  <si>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</si>
  <si>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</si>
  <si>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</si>
  <si>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</si>
  <si>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</si>
  <si>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</si>
  <si>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</si>
  <si>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</si>
  <si>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</si>
  <si>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</si>
  <si>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</si>
  <si>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</si>
  <si>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</si>
  <si>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</si>
  <si>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</si>
  <si>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</si>
  <si>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</si>
  <si>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</si>
  <si>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</si>
  <si>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</si>
  <si>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</si>
  <si>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</si>
  <si>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</si>
  <si>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</si>
  <si>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</si>
  <si>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</si>
  <si>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</si>
  <si>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</si>
  <si>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</si>
  <si>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</si>
  <si>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</si>
  <si>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</si>
  <si>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</si>
  <si>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</si>
  <si>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</si>
  <si>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</si>
  <si>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</si>
  <si>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</si>
  <si>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</si>
  <si>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</si>
  <si>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</si>
  <si>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</si>
  <si>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</si>
  <si>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</si>
  <si>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</si>
  <si>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</si>
  <si>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</si>
  <si>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</si>
  <si>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</si>
  <si>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</si>
  <si>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</si>
  <si>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</si>
  <si>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</si>
  <si>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</si>
  <si>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</si>
  <si>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</si>
  <si>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</si>
  <si>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</si>
  <si>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</si>
  <si>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</si>
  <si>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</si>
  <si>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</si>
  <si>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</si>
  <si>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</si>
  <si>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</si>
  <si>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</si>
  <si>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</si>
  <si>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</si>
  <si>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</si>
  <si>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</si>
  <si>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</si>
  <si>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</si>
  <si>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</si>
  <si>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</si>
  <si>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</si>
  <si>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</si>
  <si>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</si>
  <si>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</si>
  <si>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</si>
  <si>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</si>
  <si>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</si>
  <si>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</si>
  <si>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</si>
  <si>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</si>
  <si>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</si>
  <si>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</si>
  <si>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</si>
  <si>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</si>
  <si>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</si>
  <si>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</si>
  <si>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</si>
  <si>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</si>
  <si>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</si>
  <si>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</si>
  <si>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</si>
  <si>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</si>
  <si>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</si>
  <si>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</si>
  <si>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</si>
  <si>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</si>
  <si>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</si>
  <si>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</si>
  <si>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</si>
  <si>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</si>
  <si>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</si>
  <si>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</si>
  <si>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</si>
  <si>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</si>
  <si>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</si>
  <si>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</si>
  <si>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</si>
  <si>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</si>
  <si>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</si>
  <si>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</si>
  <si>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</si>
  <si>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</si>
  <si>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</si>
  <si>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</si>
  <si>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</si>
  <si>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</si>
  <si>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</si>
  <si>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</si>
  <si>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</si>
  <si>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</si>
  <si>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</si>
  <si>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</si>
  <si>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</si>
  <si>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</si>
  <si>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</si>
  <si>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</si>
  <si>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</si>
  <si>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</si>
  <si>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</si>
  <si>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</si>
  <si>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</si>
  <si>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</si>
  <si>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</si>
  <si>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</si>
  <si>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</si>
  <si>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</si>
  <si>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</si>
  <si>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</si>
  <si>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</si>
  <si>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</si>
  <si>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</si>
  <si>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</si>
  <si>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</si>
  <si>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</si>
  <si>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</si>
  <si>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</si>
  <si>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</si>
  <si>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</si>
  <si>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</si>
  <si>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</si>
  <si>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</si>
  <si>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</si>
  <si>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</si>
  <si>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</si>
  <si>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</si>
  <si>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</si>
  <si>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</si>
  <si>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</si>
  <si>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</si>
  <si>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</si>
  <si>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</si>
  <si>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</si>
  <si>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</si>
  <si>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</si>
  <si>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</si>
  <si>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</si>
  <si>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</si>
  <si>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</si>
  <si>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</si>
  <si>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</si>
  <si>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</si>
  <si>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</si>
  <si>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</si>
  <si>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</si>
  <si>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</si>
  <si>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</si>
  <si>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</si>
  <si>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</si>
  <si>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</si>
  <si>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</si>
  <si>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</si>
  <si>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</si>
  <si>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</si>
  <si>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</si>
  <si>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</si>
  <si>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</si>
  <si>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</si>
  <si>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</si>
  <si>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</si>
  <si>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</si>
  <si>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</si>
  <si>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</si>
  <si>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</si>
  <si>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</si>
  <si>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</si>
  <si>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</si>
  <si>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</si>
  <si>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</si>
  <si>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</si>
  <si>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</si>
  <si>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</si>
  <si>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</si>
  <si>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</si>
  <si>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</si>
  <si>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</si>
  <si>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</si>
  <si>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</si>
  <si>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</si>
  <si>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</si>
  <si>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</si>
  <si>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</si>
  <si>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</si>
  <si>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</si>
  <si>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</si>
  <si>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</si>
  <si>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</si>
  <si>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</si>
  <si>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</si>
  <si>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</si>
  <si>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</si>
  <si>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</si>
  <si>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</si>
  <si>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</si>
  <si>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</si>
  <si>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</si>
  <si>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</si>
  <si>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</si>
  <si>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</si>
  <si>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</si>
  <si>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</si>
  <si>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</si>
  <si>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</si>
  <si>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</si>
  <si>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</si>
  <si>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</si>
  <si>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</si>
  <si>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</si>
  <si>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</si>
  <si>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</si>
  <si>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</si>
  <si>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</si>
  <si>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</si>
  <si>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</si>
  <si>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</si>
  <si>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</si>
  <si>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</si>
  <si>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</si>
  <si>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</si>
  <si>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</si>
  <si>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</si>
  <si>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</si>
  <si>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</si>
  <si>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</si>
  <si>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</si>
  <si>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</si>
  <si>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</si>
  <si>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</si>
  <si>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</si>
  <si>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</si>
  <si>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</si>
  <si>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</si>
  <si>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</si>
  <si>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</si>
  <si>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</si>
  <si>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</si>
  <si>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</si>
  <si>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</si>
  <si>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</si>
  <si>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</si>
  <si>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</si>
  <si>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</si>
  <si>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</si>
  <si>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</si>
  <si>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</si>
  <si>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</si>
  <si>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Salamanca, Gto. (a)</t>
  </si>
  <si>
    <t>31120M26D010000 DIRECCION GENERAL</t>
  </si>
  <si>
    <t>“Bajo protesta de decir verdad declaramos que los Estados Financieros y sus notas, son razonablemente correctos y son responsabilidad del emisor”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</si>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</sst>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  <numFmt numFmtId="166" formatCode="_-[$€-2]* #,##0.00_-;\-[$€-2]* #,##0.00_-;_-[$€-2]* &quot;-&quot;??_-"/>
    <numFmt numFmtId="167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167" fontId="6" fillId="0" borderId="0"/>
    <xf numFmtId="166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4" fontId="2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Protection="1">
      <protection locked="0"/>
    </xf>
    <xf numFmtId="4" fontId="0" fillId="0" borderId="14" xfId="5" applyNumberFormat="1" applyFont="1" applyFill="1" applyBorder="1" applyProtection="1">
      <protection locked="0"/>
    </xf>
    <xf numFmtId="4" fontId="0" fillId="0" borderId="14" xfId="5" applyNumberFormat="1" applyFont="1" applyFill="1" applyBorder="1"/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2" fillId="0" borderId="6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2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>
      <alignment vertical="center"/>
    </xf>
    <xf numFmtId="165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0" fontId="22" fillId="0" borderId="0" xfId="7" applyProtection="1"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30">
    <cellStyle name="=C:\WINNT\SYSTEM32\COMMAND.COM" xfId="9" xr:uid="{8DF0B0EB-A56D-48D6-9A04-31AEE9EC8976}"/>
    <cellStyle name="Euro" xfId="10" xr:uid="{5DFCBAEA-1ABB-479D-8B90-2C148E7B394B}"/>
    <cellStyle name="Millares" xfId="1" builtinId="3"/>
    <cellStyle name="Millares 2" xfId="5" xr:uid="{B6D96F45-EB8A-4808-ACA5-E3C0255C4120}"/>
    <cellStyle name="Millares 2 2" xfId="11" xr:uid="{1DAC53DB-455E-4368-BFB4-EF022E73D55B}"/>
    <cellStyle name="Millares 2 2 2" xfId="16" xr:uid="{94C78570-0BED-4C92-9AFC-42CD992FA2EB}"/>
    <cellStyle name="Millares 2 3" xfId="12" xr:uid="{D37945FB-ECF0-42A6-9223-B3B7D7AB59C3}"/>
    <cellStyle name="Millares 2 3 2" xfId="24" xr:uid="{D727DB76-CEB3-4A53-B180-0637CD406821}"/>
    <cellStyle name="Millares 2 4" xfId="8" xr:uid="{153DF654-27B4-4FC2-B440-06DB2BEE9EC2}"/>
    <cellStyle name="Millares 3" xfId="13" xr:uid="{02ED0F8E-C423-4721-B1CA-08ADF96C7502}"/>
    <cellStyle name="Millares 3 2" xfId="25" xr:uid="{BCD5AE97-6854-4C9B-B132-F9FCF12F3E89}"/>
    <cellStyle name="Moneda 2" xfId="14" xr:uid="{A0C7ED36-1080-41D2-8B45-CEEB580DBD2C}"/>
    <cellStyle name="Moneda 2 2" xfId="26" xr:uid="{D4C41CB5-1B47-4457-8D21-A1D6DE5C896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CEE1C73F-A24B-4786-A6EE-8DC868EA2FCB}"/>
    <cellStyle name="Normal 2 3 2" xfId="27" xr:uid="{9EA1CFFE-C128-4F66-8661-DAA6BC0998F9}"/>
    <cellStyle name="Normal 2 4" xfId="15" xr:uid="{393A3DED-8243-4582-8562-3EFA5316F89D}"/>
    <cellStyle name="Normal 3" xfId="6" xr:uid="{90535EAC-E313-45B8-A046-A59848D21243}"/>
    <cellStyle name="Normal 4" xfId="17" xr:uid="{89059A6A-E533-435A-B324-E10857193F7F}"/>
    <cellStyle name="Normal 4 2" xfId="18" xr:uid="{CACFFC31-4BE9-4BEB-AD51-1D3CCD8FBB80}"/>
    <cellStyle name="Normal 5" xfId="19" xr:uid="{6E0B5CBF-84E3-454C-8F54-05F3E9E2D52B}"/>
    <cellStyle name="Normal 5 2" xfId="20" xr:uid="{B384BAF3-9F44-4860-9A7B-A857423FC962}"/>
    <cellStyle name="Normal 6" xfId="21" xr:uid="{E4E7FCB8-8AFB-42C5-AC46-CEFF45C8B5BE}"/>
    <cellStyle name="Normal 6 2" xfId="22" xr:uid="{4BCAE808-C59E-41E4-AD03-4349BA1F124E}"/>
    <cellStyle name="Normal 6 2 2" xfId="29" xr:uid="{5479FA75-8229-4103-BC85-50D508A29EC2}"/>
    <cellStyle name="Normal 6 3" xfId="28" xr:uid="{DE87715F-A06D-4AC9-9EC7-E4BB231BF40B}"/>
    <cellStyle name="Porcentaje" xfId="4" builtinId="5"/>
    <cellStyle name="Porcentual 2" xfId="23" xr:uid="{B12ED431-6783-49BE-B32B-493C1D49C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abSelected="1" zoomScale="80" zoomScaleNormal="80" workbookViewId="0">
      <selection activeCell="D17" sqref="D1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7" t="s">
        <v>0</v>
      </c>
      <c r="B1" s="188"/>
      <c r="C1" s="188"/>
      <c r="D1" s="188"/>
      <c r="E1" s="188"/>
      <c r="F1" s="189"/>
    </row>
    <row r="2" spans="1:6" ht="15" customHeight="1" x14ac:dyDescent="0.25">
      <c r="A2" s="105" t="s">
        <v>600</v>
      </c>
      <c r="B2" s="106"/>
      <c r="C2" s="106"/>
      <c r="D2" s="106"/>
      <c r="E2" s="106"/>
      <c r="F2" s="107"/>
    </row>
    <row r="3" spans="1:6" ht="15" customHeight="1" x14ac:dyDescent="0.25">
      <c r="A3" s="108" t="s">
        <v>1</v>
      </c>
      <c r="B3" s="109"/>
      <c r="C3" s="109"/>
      <c r="D3" s="109"/>
      <c r="E3" s="109"/>
      <c r="F3" s="110"/>
    </row>
    <row r="4" spans="1:6" ht="12.95" customHeight="1" x14ac:dyDescent="0.25">
      <c r="A4" s="108" t="s">
        <v>603</v>
      </c>
      <c r="B4" s="109"/>
      <c r="C4" s="109"/>
      <c r="D4" s="109"/>
      <c r="E4" s="109"/>
      <c r="F4" s="110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55">
        <v>13747068.27</v>
      </c>
      <c r="C9" s="155">
        <v>8936260.6600000001</v>
      </c>
      <c r="D9" s="45" t="s">
        <v>12</v>
      </c>
      <c r="E9" s="155">
        <v>4213634.55</v>
      </c>
      <c r="F9" s="155">
        <v>2683782.1800000002</v>
      </c>
    </row>
    <row r="10" spans="1:6" x14ac:dyDescent="0.25">
      <c r="A10" s="47" t="s">
        <v>13</v>
      </c>
      <c r="B10" s="156">
        <v>0</v>
      </c>
      <c r="C10" s="156">
        <v>0</v>
      </c>
      <c r="D10" s="47" t="s">
        <v>14</v>
      </c>
      <c r="E10" s="156">
        <v>4416.71</v>
      </c>
      <c r="F10" s="156">
        <v>16970.96</v>
      </c>
    </row>
    <row r="11" spans="1:6" x14ac:dyDescent="0.25">
      <c r="A11" s="47" t="s">
        <v>15</v>
      </c>
      <c r="B11" s="156">
        <v>13747068.27</v>
      </c>
      <c r="C11" s="156">
        <v>8936260.6600000001</v>
      </c>
      <c r="D11" s="47" t="s">
        <v>16</v>
      </c>
      <c r="E11" s="156">
        <v>1838164.44</v>
      </c>
      <c r="F11" s="156">
        <v>604053.69999999995</v>
      </c>
    </row>
    <row r="12" spans="1:6" x14ac:dyDescent="0.25">
      <c r="A12" s="47" t="s">
        <v>17</v>
      </c>
      <c r="B12" s="156">
        <v>0</v>
      </c>
      <c r="C12" s="156">
        <v>0</v>
      </c>
      <c r="D12" s="47" t="s">
        <v>18</v>
      </c>
      <c r="E12" s="156">
        <v>0</v>
      </c>
      <c r="F12" s="156">
        <v>0</v>
      </c>
    </row>
    <row r="13" spans="1:6" x14ac:dyDescent="0.25">
      <c r="A13" s="47" t="s">
        <v>19</v>
      </c>
      <c r="B13" s="156">
        <v>0</v>
      </c>
      <c r="C13" s="156">
        <v>0</v>
      </c>
      <c r="D13" s="47" t="s">
        <v>20</v>
      </c>
      <c r="E13" s="156">
        <v>0</v>
      </c>
      <c r="F13" s="156">
        <v>0</v>
      </c>
    </row>
    <row r="14" spans="1:6" x14ac:dyDescent="0.25">
      <c r="A14" s="47" t="s">
        <v>21</v>
      </c>
      <c r="B14" s="156">
        <v>0</v>
      </c>
      <c r="C14" s="156">
        <v>0</v>
      </c>
      <c r="D14" s="47" t="s">
        <v>22</v>
      </c>
      <c r="E14" s="156">
        <v>0</v>
      </c>
      <c r="F14" s="156">
        <v>0</v>
      </c>
    </row>
    <row r="15" spans="1:6" x14ac:dyDescent="0.25">
      <c r="A15" s="47" t="s">
        <v>23</v>
      </c>
      <c r="B15" s="156">
        <v>0</v>
      </c>
      <c r="C15" s="156">
        <v>0</v>
      </c>
      <c r="D15" s="47" t="s">
        <v>24</v>
      </c>
      <c r="E15" s="156">
        <v>0</v>
      </c>
      <c r="F15" s="156">
        <v>0</v>
      </c>
    </row>
    <row r="16" spans="1:6" x14ac:dyDescent="0.25">
      <c r="A16" s="47" t="s">
        <v>25</v>
      </c>
      <c r="B16" s="156">
        <v>0</v>
      </c>
      <c r="C16" s="156">
        <v>0</v>
      </c>
      <c r="D16" s="47" t="s">
        <v>26</v>
      </c>
      <c r="E16" s="156">
        <v>889527.03</v>
      </c>
      <c r="F16" s="156">
        <v>791801.18</v>
      </c>
    </row>
    <row r="17" spans="1:6" x14ac:dyDescent="0.25">
      <c r="A17" s="45" t="s">
        <v>27</v>
      </c>
      <c r="B17" s="155">
        <v>525456.68000000005</v>
      </c>
      <c r="C17" s="155">
        <v>540455.49</v>
      </c>
      <c r="D17" s="47" t="s">
        <v>28</v>
      </c>
      <c r="E17" s="156">
        <v>0</v>
      </c>
      <c r="F17" s="156">
        <v>0</v>
      </c>
    </row>
    <row r="18" spans="1:6" x14ac:dyDescent="0.25">
      <c r="A18" s="47" t="s">
        <v>29</v>
      </c>
      <c r="B18" s="156">
        <v>0</v>
      </c>
      <c r="C18" s="156">
        <v>0</v>
      </c>
      <c r="D18" s="47" t="s">
        <v>30</v>
      </c>
      <c r="E18" s="156">
        <v>1481526.37</v>
      </c>
      <c r="F18" s="156">
        <v>1270956.3400000001</v>
      </c>
    </row>
    <row r="19" spans="1:6" x14ac:dyDescent="0.25">
      <c r="A19" s="47" t="s">
        <v>31</v>
      </c>
      <c r="B19" s="156">
        <v>376127.2</v>
      </c>
      <c r="C19" s="156">
        <v>340431.01</v>
      </c>
      <c r="D19" s="45" t="s">
        <v>32</v>
      </c>
      <c r="E19" s="155">
        <v>0</v>
      </c>
      <c r="F19" s="155">
        <v>0</v>
      </c>
    </row>
    <row r="20" spans="1:6" x14ac:dyDescent="0.25">
      <c r="A20" s="47" t="s">
        <v>33</v>
      </c>
      <c r="B20" s="156">
        <v>108447.17</v>
      </c>
      <c r="C20" s="156">
        <v>160242.17000000001</v>
      </c>
      <c r="D20" s="47" t="s">
        <v>34</v>
      </c>
      <c r="E20" s="156">
        <v>0</v>
      </c>
      <c r="F20" s="156">
        <v>0</v>
      </c>
    </row>
    <row r="21" spans="1:6" x14ac:dyDescent="0.25">
      <c r="A21" s="47" t="s">
        <v>35</v>
      </c>
      <c r="B21" s="156">
        <v>0</v>
      </c>
      <c r="C21" s="156">
        <v>0</v>
      </c>
      <c r="D21" s="47" t="s">
        <v>36</v>
      </c>
      <c r="E21" s="156">
        <v>0</v>
      </c>
      <c r="F21" s="156">
        <v>0</v>
      </c>
    </row>
    <row r="22" spans="1:6" x14ac:dyDescent="0.25">
      <c r="A22" s="47" t="s">
        <v>37</v>
      </c>
      <c r="B22" s="156">
        <v>14534.59</v>
      </c>
      <c r="C22" s="156">
        <v>14534.59</v>
      </c>
      <c r="D22" s="47" t="s">
        <v>38</v>
      </c>
      <c r="E22" s="156">
        <v>0</v>
      </c>
      <c r="F22" s="156">
        <v>0</v>
      </c>
    </row>
    <row r="23" spans="1:6" x14ac:dyDescent="0.25">
      <c r="A23" s="47" t="s">
        <v>39</v>
      </c>
      <c r="B23" s="156">
        <v>0</v>
      </c>
      <c r="C23" s="156">
        <v>0</v>
      </c>
      <c r="D23" s="45" t="s">
        <v>40</v>
      </c>
      <c r="E23" s="155">
        <v>0</v>
      </c>
      <c r="F23" s="155">
        <v>0</v>
      </c>
    </row>
    <row r="24" spans="1:6" x14ac:dyDescent="0.25">
      <c r="A24" s="47" t="s">
        <v>41</v>
      </c>
      <c r="B24" s="156">
        <v>26347.72</v>
      </c>
      <c r="C24" s="156">
        <v>25247.72</v>
      </c>
      <c r="D24" s="47" t="s">
        <v>42</v>
      </c>
      <c r="E24" s="156">
        <v>0</v>
      </c>
      <c r="F24" s="156">
        <v>0</v>
      </c>
    </row>
    <row r="25" spans="1:6" x14ac:dyDescent="0.25">
      <c r="A25" s="45" t="s">
        <v>43</v>
      </c>
      <c r="B25" s="155">
        <v>20880</v>
      </c>
      <c r="C25" s="155">
        <v>20880</v>
      </c>
      <c r="D25" s="47" t="s">
        <v>44</v>
      </c>
      <c r="E25" s="156">
        <v>0</v>
      </c>
      <c r="F25" s="156">
        <v>0</v>
      </c>
    </row>
    <row r="26" spans="1:6" x14ac:dyDescent="0.25">
      <c r="A26" s="47" t="s">
        <v>45</v>
      </c>
      <c r="B26" s="156">
        <v>0</v>
      </c>
      <c r="C26" s="156">
        <v>0</v>
      </c>
      <c r="D26" s="45" t="s">
        <v>46</v>
      </c>
      <c r="E26" s="156">
        <v>0</v>
      </c>
      <c r="F26" s="156">
        <v>0</v>
      </c>
    </row>
    <row r="27" spans="1:6" x14ac:dyDescent="0.25">
      <c r="A27" s="47" t="s">
        <v>47</v>
      </c>
      <c r="B27" s="156">
        <v>20880</v>
      </c>
      <c r="C27" s="156">
        <v>20880</v>
      </c>
      <c r="D27" s="45" t="s">
        <v>48</v>
      </c>
      <c r="E27" s="155">
        <v>0</v>
      </c>
      <c r="F27" s="155">
        <v>0</v>
      </c>
    </row>
    <row r="28" spans="1:6" x14ac:dyDescent="0.25">
      <c r="A28" s="47" t="s">
        <v>49</v>
      </c>
      <c r="B28" s="156">
        <v>0</v>
      </c>
      <c r="C28" s="156">
        <v>0</v>
      </c>
      <c r="D28" s="47" t="s">
        <v>50</v>
      </c>
      <c r="E28" s="156">
        <v>0</v>
      </c>
      <c r="F28" s="156">
        <v>0</v>
      </c>
    </row>
    <row r="29" spans="1:6" x14ac:dyDescent="0.25">
      <c r="A29" s="47" t="s">
        <v>51</v>
      </c>
      <c r="B29" s="156">
        <v>0</v>
      </c>
      <c r="C29" s="156">
        <v>0</v>
      </c>
      <c r="D29" s="47" t="s">
        <v>52</v>
      </c>
      <c r="E29" s="156">
        <v>0</v>
      </c>
      <c r="F29" s="156">
        <v>0</v>
      </c>
    </row>
    <row r="30" spans="1:6" x14ac:dyDescent="0.25">
      <c r="A30" s="47" t="s">
        <v>53</v>
      </c>
      <c r="B30" s="156">
        <v>0</v>
      </c>
      <c r="C30" s="156">
        <v>0</v>
      </c>
      <c r="D30" s="47" t="s">
        <v>54</v>
      </c>
      <c r="E30" s="156">
        <v>0</v>
      </c>
      <c r="F30" s="156">
        <v>0</v>
      </c>
    </row>
    <row r="31" spans="1:6" x14ac:dyDescent="0.25">
      <c r="A31" s="45" t="s">
        <v>55</v>
      </c>
      <c r="B31" s="155">
        <v>0</v>
      </c>
      <c r="C31" s="155">
        <v>0</v>
      </c>
      <c r="D31" s="45" t="s">
        <v>56</v>
      </c>
      <c r="E31" s="155">
        <v>0</v>
      </c>
      <c r="F31" s="155">
        <v>0</v>
      </c>
    </row>
    <row r="32" spans="1:6" x14ac:dyDescent="0.25">
      <c r="A32" s="47" t="s">
        <v>57</v>
      </c>
      <c r="B32" s="156">
        <v>0</v>
      </c>
      <c r="C32" s="156">
        <v>0</v>
      </c>
      <c r="D32" s="47" t="s">
        <v>58</v>
      </c>
      <c r="E32" s="155">
        <v>0</v>
      </c>
      <c r="F32" s="155">
        <v>0</v>
      </c>
    </row>
    <row r="33" spans="1:6" ht="14.45" customHeight="1" x14ac:dyDescent="0.25">
      <c r="A33" s="47" t="s">
        <v>59</v>
      </c>
      <c r="B33" s="156">
        <v>0</v>
      </c>
      <c r="C33" s="156">
        <v>0</v>
      </c>
      <c r="D33" s="47" t="s">
        <v>60</v>
      </c>
      <c r="E33" s="156">
        <v>0</v>
      </c>
      <c r="F33" s="156">
        <v>0</v>
      </c>
    </row>
    <row r="34" spans="1:6" ht="14.45" customHeight="1" x14ac:dyDescent="0.25">
      <c r="A34" s="47" t="s">
        <v>61</v>
      </c>
      <c r="B34" s="156">
        <v>0</v>
      </c>
      <c r="C34" s="156">
        <v>0</v>
      </c>
      <c r="D34" s="47" t="s">
        <v>62</v>
      </c>
      <c r="E34" s="156">
        <v>0</v>
      </c>
      <c r="F34" s="156">
        <v>0</v>
      </c>
    </row>
    <row r="35" spans="1:6" ht="14.45" customHeight="1" x14ac:dyDescent="0.25">
      <c r="A35" s="47" t="s">
        <v>63</v>
      </c>
      <c r="B35" s="156">
        <v>0</v>
      </c>
      <c r="C35" s="156">
        <v>0</v>
      </c>
      <c r="D35" s="47" t="s">
        <v>64</v>
      </c>
      <c r="E35" s="156">
        <v>0</v>
      </c>
      <c r="F35" s="156">
        <v>0</v>
      </c>
    </row>
    <row r="36" spans="1:6" ht="14.45" customHeight="1" x14ac:dyDescent="0.25">
      <c r="A36" s="47" t="s">
        <v>65</v>
      </c>
      <c r="B36" s="156">
        <v>0</v>
      </c>
      <c r="C36" s="156">
        <v>0</v>
      </c>
      <c r="D36" s="47" t="s">
        <v>66</v>
      </c>
      <c r="E36" s="156">
        <v>0</v>
      </c>
      <c r="F36" s="156">
        <v>0</v>
      </c>
    </row>
    <row r="37" spans="1:6" ht="14.45" customHeight="1" x14ac:dyDescent="0.25">
      <c r="A37" s="45" t="s">
        <v>67</v>
      </c>
      <c r="B37" s="156">
        <v>7321.32</v>
      </c>
      <c r="C37" s="156">
        <v>7321.32</v>
      </c>
      <c r="D37" s="47" t="s">
        <v>68</v>
      </c>
      <c r="E37" s="156">
        <v>0</v>
      </c>
      <c r="F37" s="156">
        <v>0</v>
      </c>
    </row>
    <row r="38" spans="1:6" x14ac:dyDescent="0.25">
      <c r="A38" s="45" t="s">
        <v>69</v>
      </c>
      <c r="B38" s="155">
        <v>0</v>
      </c>
      <c r="C38" s="155">
        <v>0</v>
      </c>
      <c r="D38" s="45" t="s">
        <v>70</v>
      </c>
      <c r="E38" s="155">
        <v>0</v>
      </c>
      <c r="F38" s="155">
        <v>0</v>
      </c>
    </row>
    <row r="39" spans="1:6" x14ac:dyDescent="0.25">
      <c r="A39" s="47" t="s">
        <v>71</v>
      </c>
      <c r="B39" s="156">
        <v>0</v>
      </c>
      <c r="C39" s="156">
        <v>0</v>
      </c>
      <c r="D39" s="47" t="s">
        <v>72</v>
      </c>
      <c r="E39" s="156">
        <v>0</v>
      </c>
      <c r="F39" s="156">
        <v>0</v>
      </c>
    </row>
    <row r="40" spans="1:6" x14ac:dyDescent="0.25">
      <c r="A40" s="47" t="s">
        <v>73</v>
      </c>
      <c r="B40" s="156">
        <v>0</v>
      </c>
      <c r="C40" s="156">
        <v>0</v>
      </c>
      <c r="D40" s="47" t="s">
        <v>74</v>
      </c>
      <c r="E40" s="156">
        <v>0</v>
      </c>
      <c r="F40" s="156">
        <v>0</v>
      </c>
    </row>
    <row r="41" spans="1:6" x14ac:dyDescent="0.25">
      <c r="A41" s="45" t="s">
        <v>75</v>
      </c>
      <c r="B41" s="155">
        <v>0</v>
      </c>
      <c r="C41" s="155">
        <v>0</v>
      </c>
      <c r="D41" s="47" t="s">
        <v>76</v>
      </c>
      <c r="E41" s="156">
        <v>0</v>
      </c>
      <c r="F41" s="156">
        <v>0</v>
      </c>
    </row>
    <row r="42" spans="1:6" x14ac:dyDescent="0.25">
      <c r="A42" s="47" t="s">
        <v>77</v>
      </c>
      <c r="B42" s="156">
        <v>0</v>
      </c>
      <c r="C42" s="156">
        <v>0</v>
      </c>
      <c r="D42" s="45" t="s">
        <v>78</v>
      </c>
      <c r="E42" s="155">
        <v>0</v>
      </c>
      <c r="F42" s="155">
        <v>0</v>
      </c>
    </row>
    <row r="43" spans="1:6" x14ac:dyDescent="0.25">
      <c r="A43" s="47" t="s">
        <v>79</v>
      </c>
      <c r="B43" s="156">
        <v>0</v>
      </c>
      <c r="C43" s="156">
        <v>0</v>
      </c>
      <c r="D43" s="47" t="s">
        <v>80</v>
      </c>
      <c r="E43" s="156">
        <v>0</v>
      </c>
      <c r="F43" s="156">
        <v>0</v>
      </c>
    </row>
    <row r="44" spans="1:6" x14ac:dyDescent="0.25">
      <c r="A44" s="47" t="s">
        <v>81</v>
      </c>
      <c r="B44" s="156">
        <v>0</v>
      </c>
      <c r="C44" s="156">
        <v>0</v>
      </c>
      <c r="D44" s="47" t="s">
        <v>82</v>
      </c>
      <c r="E44" s="156">
        <v>0</v>
      </c>
      <c r="F44" s="156">
        <v>0</v>
      </c>
    </row>
    <row r="45" spans="1:6" x14ac:dyDescent="0.25">
      <c r="A45" s="47" t="s">
        <v>83</v>
      </c>
      <c r="B45" s="156">
        <v>0</v>
      </c>
      <c r="C45" s="156">
        <v>0</v>
      </c>
      <c r="D45" s="47" t="s">
        <v>84</v>
      </c>
      <c r="E45" s="156">
        <v>0</v>
      </c>
      <c r="F45" s="156">
        <v>0</v>
      </c>
    </row>
    <row r="46" spans="1:6" x14ac:dyDescent="0.25">
      <c r="A46" s="44"/>
      <c r="B46" s="157"/>
      <c r="C46" s="157"/>
      <c r="D46" s="44"/>
      <c r="E46" s="157"/>
      <c r="F46" s="157"/>
    </row>
    <row r="47" spans="1:6" x14ac:dyDescent="0.25">
      <c r="A47" s="3" t="s">
        <v>85</v>
      </c>
      <c r="B47" s="158">
        <v>14300726.27</v>
      </c>
      <c r="C47" s="158">
        <v>9504917.4700000007</v>
      </c>
      <c r="D47" s="2" t="s">
        <v>86</v>
      </c>
      <c r="E47" s="158">
        <v>4213634.55</v>
      </c>
      <c r="F47" s="158">
        <v>2683782.1800000002</v>
      </c>
    </row>
    <row r="48" spans="1:6" x14ac:dyDescent="0.25">
      <c r="A48" s="44"/>
      <c r="B48" s="48"/>
      <c r="C48" s="48"/>
      <c r="D48" s="44"/>
      <c r="E48" s="157"/>
      <c r="F48" s="157"/>
    </row>
    <row r="49" spans="1:6" x14ac:dyDescent="0.25">
      <c r="A49" s="2" t="s">
        <v>87</v>
      </c>
      <c r="B49" s="48"/>
      <c r="C49" s="48"/>
      <c r="D49" s="2" t="s">
        <v>88</v>
      </c>
      <c r="E49" s="157"/>
      <c r="F49" s="157"/>
    </row>
    <row r="50" spans="1:6" x14ac:dyDescent="0.25">
      <c r="A50" s="45" t="s">
        <v>89</v>
      </c>
      <c r="B50" s="156">
        <v>0</v>
      </c>
      <c r="C50" s="156">
        <v>0</v>
      </c>
      <c r="D50" s="45" t="s">
        <v>90</v>
      </c>
      <c r="E50" s="156">
        <v>0</v>
      </c>
      <c r="F50" s="156">
        <v>0</v>
      </c>
    </row>
    <row r="51" spans="1:6" x14ac:dyDescent="0.25">
      <c r="A51" s="45" t="s">
        <v>91</v>
      </c>
      <c r="B51" s="156">
        <v>0</v>
      </c>
      <c r="C51" s="156">
        <v>0</v>
      </c>
      <c r="D51" s="45" t="s">
        <v>92</v>
      </c>
      <c r="E51" s="156">
        <v>0</v>
      </c>
      <c r="F51" s="156">
        <v>0</v>
      </c>
    </row>
    <row r="52" spans="1:6" x14ac:dyDescent="0.25">
      <c r="A52" s="45" t="s">
        <v>93</v>
      </c>
      <c r="B52" s="156">
        <v>178119.1</v>
      </c>
      <c r="C52" s="156">
        <v>178119.1</v>
      </c>
      <c r="D52" s="45" t="s">
        <v>94</v>
      </c>
      <c r="E52" s="156">
        <v>0</v>
      </c>
      <c r="F52" s="156">
        <v>0</v>
      </c>
    </row>
    <row r="53" spans="1:6" x14ac:dyDescent="0.25">
      <c r="A53" s="45" t="s">
        <v>95</v>
      </c>
      <c r="B53" s="156">
        <v>17958702.16</v>
      </c>
      <c r="C53" s="156">
        <v>13850374.33</v>
      </c>
      <c r="D53" s="45" t="s">
        <v>96</v>
      </c>
      <c r="E53" s="156">
        <v>0</v>
      </c>
      <c r="F53" s="156">
        <v>0</v>
      </c>
    </row>
    <row r="54" spans="1:6" x14ac:dyDescent="0.25">
      <c r="A54" s="45" t="s">
        <v>97</v>
      </c>
      <c r="B54" s="156">
        <v>184989.22</v>
      </c>
      <c r="C54" s="156">
        <v>184989.22</v>
      </c>
      <c r="D54" s="45" t="s">
        <v>98</v>
      </c>
      <c r="E54" s="156">
        <v>0</v>
      </c>
      <c r="F54" s="156">
        <v>0</v>
      </c>
    </row>
    <row r="55" spans="1:6" x14ac:dyDescent="0.25">
      <c r="A55" s="45" t="s">
        <v>99</v>
      </c>
      <c r="B55" s="156">
        <v>-9920974.6999999993</v>
      </c>
      <c r="C55" s="156">
        <v>-8188170.4000000004</v>
      </c>
      <c r="D55" s="49" t="s">
        <v>100</v>
      </c>
      <c r="E55" s="156">
        <v>0</v>
      </c>
      <c r="F55" s="156">
        <v>0</v>
      </c>
    </row>
    <row r="56" spans="1:6" x14ac:dyDescent="0.25">
      <c r="A56" s="45" t="s">
        <v>101</v>
      </c>
      <c r="B56" s="156">
        <v>0</v>
      </c>
      <c r="C56" s="156">
        <v>0</v>
      </c>
      <c r="D56" s="44"/>
      <c r="E56" s="157"/>
      <c r="F56" s="157"/>
    </row>
    <row r="57" spans="1:6" x14ac:dyDescent="0.25">
      <c r="A57" s="45" t="s">
        <v>102</v>
      </c>
      <c r="B57" s="156">
        <v>0</v>
      </c>
      <c r="C57" s="156">
        <v>0</v>
      </c>
      <c r="D57" s="2" t="s">
        <v>103</v>
      </c>
      <c r="E57" s="158">
        <v>0</v>
      </c>
      <c r="F57" s="158">
        <v>0</v>
      </c>
    </row>
    <row r="58" spans="1:6" x14ac:dyDescent="0.25">
      <c r="A58" s="45" t="s">
        <v>104</v>
      </c>
      <c r="B58" s="156">
        <v>0</v>
      </c>
      <c r="C58" s="156">
        <v>0</v>
      </c>
      <c r="D58" s="44"/>
      <c r="E58" s="157"/>
      <c r="F58" s="157"/>
    </row>
    <row r="59" spans="1:6" x14ac:dyDescent="0.25">
      <c r="A59" s="44"/>
      <c r="B59" s="157"/>
      <c r="C59" s="157"/>
      <c r="D59" s="2" t="s">
        <v>105</v>
      </c>
      <c r="E59" s="158">
        <v>4213634.55</v>
      </c>
      <c r="F59" s="158">
        <v>2683782.1800000002</v>
      </c>
    </row>
    <row r="60" spans="1:6" x14ac:dyDescent="0.25">
      <c r="A60" s="3" t="s">
        <v>106</v>
      </c>
      <c r="B60" s="158">
        <v>8400835.7799999993</v>
      </c>
      <c r="C60" s="158">
        <v>6025312.25</v>
      </c>
      <c r="D60" s="44"/>
      <c r="E60" s="157"/>
      <c r="F60" s="157"/>
    </row>
    <row r="61" spans="1:6" x14ac:dyDescent="0.25">
      <c r="A61" s="44"/>
      <c r="B61" s="157"/>
      <c r="C61" s="157"/>
      <c r="D61" s="50" t="s">
        <v>107</v>
      </c>
      <c r="E61" s="157"/>
      <c r="F61" s="157"/>
    </row>
    <row r="62" spans="1:6" x14ac:dyDescent="0.25">
      <c r="A62" s="3" t="s">
        <v>108</v>
      </c>
      <c r="B62" s="158">
        <v>22701562.050000001</v>
      </c>
      <c r="C62" s="158">
        <v>15530229.720000001</v>
      </c>
      <c r="D62" s="44"/>
      <c r="E62" s="157"/>
      <c r="F62" s="157"/>
    </row>
    <row r="63" spans="1:6" x14ac:dyDescent="0.25">
      <c r="A63" s="44"/>
      <c r="B63" s="44"/>
      <c r="C63" s="44"/>
      <c r="D63" s="51" t="s">
        <v>109</v>
      </c>
      <c r="E63" s="155">
        <v>600</v>
      </c>
      <c r="F63" s="155">
        <v>600</v>
      </c>
    </row>
    <row r="64" spans="1:6" x14ac:dyDescent="0.25">
      <c r="A64" s="44"/>
      <c r="B64" s="44"/>
      <c r="C64" s="44"/>
      <c r="D64" s="45" t="s">
        <v>110</v>
      </c>
      <c r="E64" s="156">
        <v>0</v>
      </c>
      <c r="F64" s="156">
        <v>0</v>
      </c>
    </row>
    <row r="65" spans="1:6" x14ac:dyDescent="0.25">
      <c r="A65" s="44"/>
      <c r="B65" s="44"/>
      <c r="C65" s="44"/>
      <c r="D65" s="49" t="s">
        <v>111</v>
      </c>
      <c r="E65" s="156">
        <v>600</v>
      </c>
      <c r="F65" s="156">
        <v>600</v>
      </c>
    </row>
    <row r="66" spans="1:6" x14ac:dyDescent="0.25">
      <c r="A66" s="44"/>
      <c r="B66" s="44"/>
      <c r="C66" s="44"/>
      <c r="D66" s="45" t="s">
        <v>112</v>
      </c>
      <c r="E66" s="156">
        <v>0</v>
      </c>
      <c r="F66" s="156">
        <v>0</v>
      </c>
    </row>
    <row r="67" spans="1:6" x14ac:dyDescent="0.25">
      <c r="A67" s="44"/>
      <c r="B67" s="44"/>
      <c r="C67" s="44"/>
      <c r="D67" s="44"/>
      <c r="E67" s="157"/>
      <c r="F67" s="157"/>
    </row>
    <row r="68" spans="1:6" x14ac:dyDescent="0.25">
      <c r="A68" s="44"/>
      <c r="B68" s="44"/>
      <c r="C68" s="44"/>
      <c r="D68" s="51" t="s">
        <v>113</v>
      </c>
      <c r="E68" s="155">
        <v>18487327.5</v>
      </c>
      <c r="F68" s="155">
        <v>12845847.539999999</v>
      </c>
    </row>
    <row r="69" spans="1:6" x14ac:dyDescent="0.25">
      <c r="A69" s="52"/>
      <c r="B69" s="44"/>
      <c r="C69" s="44"/>
      <c r="D69" s="45" t="s">
        <v>114</v>
      </c>
      <c r="E69" s="156">
        <v>5687849.96</v>
      </c>
      <c r="F69" s="156">
        <v>3261766.99</v>
      </c>
    </row>
    <row r="70" spans="1:6" x14ac:dyDescent="0.25">
      <c r="A70" s="52"/>
      <c r="B70" s="44"/>
      <c r="C70" s="44"/>
      <c r="D70" s="45" t="s">
        <v>115</v>
      </c>
      <c r="E70" s="156">
        <v>12799477.539999999</v>
      </c>
      <c r="F70" s="156">
        <v>9584080.5500000007</v>
      </c>
    </row>
    <row r="71" spans="1:6" x14ac:dyDescent="0.25">
      <c r="A71" s="52"/>
      <c r="B71" s="44"/>
      <c r="C71" s="44"/>
      <c r="D71" s="45" t="s">
        <v>116</v>
      </c>
      <c r="E71" s="156">
        <v>0</v>
      </c>
      <c r="F71" s="156">
        <v>0</v>
      </c>
    </row>
    <row r="72" spans="1:6" x14ac:dyDescent="0.25">
      <c r="A72" s="52"/>
      <c r="B72" s="44"/>
      <c r="C72" s="44"/>
      <c r="D72" s="45" t="s">
        <v>117</v>
      </c>
      <c r="E72" s="156">
        <v>0</v>
      </c>
      <c r="F72" s="156">
        <v>0</v>
      </c>
    </row>
    <row r="73" spans="1:6" x14ac:dyDescent="0.25">
      <c r="A73" s="52"/>
      <c r="B73" s="44"/>
      <c r="C73" s="44"/>
      <c r="D73" s="45" t="s">
        <v>118</v>
      </c>
      <c r="E73" s="156">
        <v>0</v>
      </c>
      <c r="F73" s="156">
        <v>0</v>
      </c>
    </row>
    <row r="74" spans="1:6" x14ac:dyDescent="0.25">
      <c r="A74" s="52"/>
      <c r="B74" s="44"/>
      <c r="C74" s="44"/>
      <c r="D74" s="44"/>
      <c r="E74" s="157"/>
      <c r="F74" s="157"/>
    </row>
    <row r="75" spans="1:6" x14ac:dyDescent="0.25">
      <c r="A75" s="52"/>
      <c r="B75" s="44"/>
      <c r="C75" s="44"/>
      <c r="D75" s="51" t="s">
        <v>119</v>
      </c>
      <c r="E75" s="155">
        <v>0</v>
      </c>
      <c r="F75" s="155">
        <v>0</v>
      </c>
    </row>
    <row r="76" spans="1:6" x14ac:dyDescent="0.25">
      <c r="A76" s="52"/>
      <c r="B76" s="44"/>
      <c r="C76" s="44"/>
      <c r="D76" s="45" t="s">
        <v>120</v>
      </c>
      <c r="E76" s="156">
        <v>0</v>
      </c>
      <c r="F76" s="156">
        <v>0</v>
      </c>
    </row>
    <row r="77" spans="1:6" x14ac:dyDescent="0.25">
      <c r="A77" s="52"/>
      <c r="B77" s="44"/>
      <c r="C77" s="44"/>
      <c r="D77" s="45" t="s">
        <v>121</v>
      </c>
      <c r="E77" s="156">
        <v>0</v>
      </c>
      <c r="F77" s="156">
        <v>0</v>
      </c>
    </row>
    <row r="78" spans="1:6" x14ac:dyDescent="0.25">
      <c r="A78" s="52"/>
      <c r="B78" s="44"/>
      <c r="C78" s="44"/>
      <c r="D78" s="44"/>
      <c r="E78" s="157"/>
      <c r="F78" s="157"/>
    </row>
    <row r="79" spans="1:6" x14ac:dyDescent="0.25">
      <c r="A79" s="52"/>
      <c r="B79" s="44"/>
      <c r="C79" s="44"/>
      <c r="D79" s="2" t="s">
        <v>122</v>
      </c>
      <c r="E79" s="158">
        <v>18487927.5</v>
      </c>
      <c r="F79" s="158">
        <v>12846447.539999999</v>
      </c>
    </row>
    <row r="80" spans="1:6" x14ac:dyDescent="0.25">
      <c r="A80" s="52"/>
      <c r="B80" s="44"/>
      <c r="C80" s="44"/>
      <c r="D80" s="44"/>
      <c r="E80" s="157"/>
      <c r="F80" s="157"/>
    </row>
    <row r="81" spans="1:6" x14ac:dyDescent="0.25">
      <c r="A81" s="52"/>
      <c r="B81" s="44"/>
      <c r="C81" s="44"/>
      <c r="D81" s="2" t="s">
        <v>123</v>
      </c>
      <c r="E81" s="158">
        <v>22701562.050000001</v>
      </c>
      <c r="F81" s="158">
        <v>15530229.720000001</v>
      </c>
    </row>
    <row r="82" spans="1:6" x14ac:dyDescent="0.25">
      <c r="A82" s="53"/>
      <c r="B82" s="54"/>
      <c r="C82" s="54"/>
      <c r="D82" s="54"/>
      <c r="E82" s="55"/>
      <c r="F82" s="55"/>
    </row>
    <row r="84" spans="1:6" x14ac:dyDescent="0.25">
      <c r="A84" s="185" t="s">
        <v>602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9"/>
  <sheetViews>
    <sheetView showGridLines="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453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454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x14ac:dyDescent="0.25">
      <c r="A5" s="199" t="s">
        <v>455</v>
      </c>
      <c r="B5" s="200"/>
      <c r="C5" s="200"/>
      <c r="D5" s="200"/>
      <c r="E5" s="200"/>
      <c r="F5" s="200"/>
      <c r="G5" s="201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463</v>
      </c>
      <c r="B7" s="114">
        <f>SUM(B8:B19)</f>
        <v>82536445.210000008</v>
      </c>
      <c r="C7" s="114">
        <f t="shared" ref="C7:G7" si="0">SUM(C8:C19)</f>
        <v>0</v>
      </c>
      <c r="D7" s="114">
        <f t="shared" si="0"/>
        <v>0</v>
      </c>
      <c r="E7" s="114">
        <f t="shared" si="0"/>
        <v>0</v>
      </c>
      <c r="F7" s="114">
        <f t="shared" si="0"/>
        <v>0</v>
      </c>
      <c r="G7" s="114">
        <f t="shared" si="0"/>
        <v>0</v>
      </c>
    </row>
    <row r="8" spans="1:7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6426773.4800000004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473</v>
      </c>
      <c r="B17" s="74">
        <v>76109671.730000004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7" t="s">
        <v>475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476</v>
      </c>
      <c r="B20" s="74"/>
      <c r="C20" s="74"/>
      <c r="D20" s="74"/>
      <c r="E20" s="74"/>
      <c r="F20" s="74"/>
      <c r="G20" s="74"/>
    </row>
    <row r="21" spans="1:7" x14ac:dyDescent="0.25">
      <c r="A21" s="3" t="s">
        <v>477</v>
      </c>
      <c r="B21" s="114">
        <f>SUM(B22:B26)</f>
        <v>0</v>
      </c>
      <c r="C21" s="114">
        <f t="shared" ref="C21:G21" si="1">SUM(C22:C26)</f>
        <v>0</v>
      </c>
      <c r="D21" s="114">
        <f t="shared" si="1"/>
        <v>0</v>
      </c>
      <c r="E21" s="114">
        <f t="shared" si="1"/>
        <v>0</v>
      </c>
      <c r="F21" s="114">
        <f t="shared" si="1"/>
        <v>0</v>
      </c>
      <c r="G21" s="114">
        <f t="shared" si="1"/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476</v>
      </c>
      <c r="B27" s="75"/>
      <c r="C27" s="75"/>
      <c r="D27" s="75"/>
      <c r="E27" s="75"/>
      <c r="F27" s="75"/>
      <c r="G27" s="75"/>
    </row>
    <row r="28" spans="1:7" x14ac:dyDescent="0.25">
      <c r="A28" s="3" t="s">
        <v>483</v>
      </c>
      <c r="B28" s="114">
        <f>SUM(B29)</f>
        <v>0</v>
      </c>
      <c r="C28" s="114">
        <f t="shared" ref="C28:G28" si="2">SUM(C29)</f>
        <v>0</v>
      </c>
      <c r="D28" s="114">
        <f t="shared" si="2"/>
        <v>0</v>
      </c>
      <c r="E28" s="114">
        <f t="shared" si="2"/>
        <v>0</v>
      </c>
      <c r="F28" s="114">
        <f t="shared" si="2"/>
        <v>0</v>
      </c>
      <c r="G28" s="114">
        <f t="shared" si="2"/>
        <v>0</v>
      </c>
    </row>
    <row r="29" spans="1:7" x14ac:dyDescent="0.25">
      <c r="A29" s="57" t="s">
        <v>484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476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485</v>
      </c>
      <c r="B31" s="114">
        <f>B21+B7+B28</f>
        <v>82536445.210000008</v>
      </c>
      <c r="C31" s="114">
        <f t="shared" ref="C31:G31" si="3">C21+C7+C28</f>
        <v>0</v>
      </c>
      <c r="D31" s="114">
        <f t="shared" si="3"/>
        <v>0</v>
      </c>
      <c r="E31" s="114">
        <f t="shared" si="3"/>
        <v>0</v>
      </c>
      <c r="F31" s="114">
        <f t="shared" si="3"/>
        <v>0</v>
      </c>
      <c r="G31" s="114">
        <f t="shared" si="3"/>
        <v>0</v>
      </c>
    </row>
    <row r="32" spans="1:7" ht="14.45" customHeight="1" x14ac:dyDescent="0.25">
      <c r="A32" s="44"/>
      <c r="B32" s="136"/>
      <c r="C32" s="136"/>
      <c r="D32" s="136"/>
      <c r="E32" s="136"/>
      <c r="F32" s="136"/>
      <c r="G32" s="136"/>
    </row>
    <row r="33" spans="1:7" x14ac:dyDescent="0.25">
      <c r="A33" s="139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7" t="s">
        <v>486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7" t="s">
        <v>299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9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  <row r="39" spans="1:7" x14ac:dyDescent="0.25">
      <c r="A39" s="185" t="s">
        <v>602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9:G31 B12:D13 B18:D18 B15:D16 C14:D14 C17:D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2"/>
  <sheetViews>
    <sheetView showGridLines="0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488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489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x14ac:dyDescent="0.25">
      <c r="A5" s="199" t="s">
        <v>455</v>
      </c>
      <c r="B5" s="200"/>
      <c r="C5" s="200"/>
      <c r="D5" s="200"/>
      <c r="E5" s="200"/>
      <c r="F5" s="200"/>
      <c r="G5" s="201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490</v>
      </c>
      <c r="B7" s="114">
        <f t="shared" ref="B7:G7" si="0">SUM(B8:B16)</f>
        <v>82536445.210000008</v>
      </c>
      <c r="C7" s="114">
        <f t="shared" si="0"/>
        <v>0</v>
      </c>
      <c r="D7" s="114">
        <f t="shared" si="0"/>
        <v>0</v>
      </c>
      <c r="E7" s="114">
        <f t="shared" si="0"/>
        <v>0</v>
      </c>
      <c r="F7" s="114">
        <f t="shared" si="0"/>
        <v>0</v>
      </c>
      <c r="G7" s="114">
        <f t="shared" si="0"/>
        <v>0</v>
      </c>
    </row>
    <row r="8" spans="1:7" x14ac:dyDescent="0.25">
      <c r="A8" s="57" t="s">
        <v>491</v>
      </c>
      <c r="B8" s="74">
        <v>57838960.790000007</v>
      </c>
      <c r="C8" s="74">
        <v>0</v>
      </c>
      <c r="D8" s="74">
        <v>0</v>
      </c>
      <c r="E8" s="46">
        <v>0</v>
      </c>
      <c r="F8" s="46">
        <v>0</v>
      </c>
      <c r="G8" s="46">
        <v>0</v>
      </c>
    </row>
    <row r="9" spans="1:7" ht="15.75" customHeight="1" x14ac:dyDescent="0.25">
      <c r="A9" s="57" t="s">
        <v>492</v>
      </c>
      <c r="B9" s="74">
        <v>5774896.9900000002</v>
      </c>
      <c r="C9" s="74">
        <v>0</v>
      </c>
      <c r="D9" s="74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493</v>
      </c>
      <c r="B10" s="74">
        <v>6782022.7100000009</v>
      </c>
      <c r="C10" s="74">
        <v>0</v>
      </c>
      <c r="D10" s="74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494</v>
      </c>
      <c r="B11" s="74">
        <v>8867122.9199999999</v>
      </c>
      <c r="C11" s="74">
        <v>0</v>
      </c>
      <c r="D11" s="74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495</v>
      </c>
      <c r="B12" s="74">
        <v>3273441.8</v>
      </c>
      <c r="C12" s="74">
        <v>0</v>
      </c>
      <c r="D12" s="74">
        <v>0</v>
      </c>
      <c r="E12" s="46">
        <v>0</v>
      </c>
      <c r="F12" s="46">
        <v>0</v>
      </c>
      <c r="G12" s="46">
        <v>0</v>
      </c>
    </row>
    <row r="13" spans="1:7" x14ac:dyDescent="0.25">
      <c r="A13" s="57" t="s">
        <v>496</v>
      </c>
      <c r="B13" s="74">
        <v>0</v>
      </c>
      <c r="C13" s="74">
        <v>0</v>
      </c>
      <c r="D13" s="74">
        <v>0</v>
      </c>
      <c r="E13" s="46">
        <v>0</v>
      </c>
      <c r="F13" s="46">
        <v>0</v>
      </c>
      <c r="G13" s="46">
        <v>0</v>
      </c>
    </row>
    <row r="14" spans="1:7" x14ac:dyDescent="0.25">
      <c r="A14" s="58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500</v>
      </c>
      <c r="B18" s="114">
        <f>SUM(B19:B27)</f>
        <v>0</v>
      </c>
      <c r="C18" s="114">
        <f t="shared" ref="C18:G18" si="1">SUM(C19:C27)</f>
        <v>0</v>
      </c>
      <c r="D18" s="114">
        <f t="shared" si="1"/>
        <v>0</v>
      </c>
      <c r="E18" s="114">
        <f t="shared" si="1"/>
        <v>0</v>
      </c>
      <c r="F18" s="114">
        <f t="shared" si="1"/>
        <v>0</v>
      </c>
      <c r="G18" s="114">
        <f t="shared" si="1"/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476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502</v>
      </c>
      <c r="B29" s="114">
        <f>B18+B7</f>
        <v>82536445.210000008</v>
      </c>
      <c r="C29" s="114">
        <f t="shared" ref="C29:G29" si="2">C18+C7</f>
        <v>0</v>
      </c>
      <c r="D29" s="114">
        <f t="shared" si="2"/>
        <v>0</v>
      </c>
      <c r="E29" s="114">
        <f t="shared" si="2"/>
        <v>0</v>
      </c>
      <c r="F29" s="114">
        <f t="shared" si="2"/>
        <v>0</v>
      </c>
      <c r="G29" s="114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2" spans="1:7" x14ac:dyDescent="0.25">
      <c r="A32" s="185" t="s">
        <v>602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B13:D13 C8:D8 C9:D9 C10:D10 C11:D11 C12:D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41"/>
  <sheetViews>
    <sheetView showGridLines="0" zoomScale="75" zoomScaleNormal="75" workbookViewId="0">
      <selection activeCell="A41" sqref="A4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503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504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512</v>
      </c>
      <c r="B6" s="114">
        <f>SUM(B7:B18)</f>
        <v>0</v>
      </c>
      <c r="C6" s="114">
        <f t="shared" ref="C6:G6" si="0">SUM(C7:C18)</f>
        <v>0</v>
      </c>
      <c r="D6" s="114">
        <f t="shared" si="0"/>
        <v>0</v>
      </c>
      <c r="E6" s="114">
        <f t="shared" si="0"/>
        <v>61061811.709999993</v>
      </c>
      <c r="F6" s="114">
        <f t="shared" si="0"/>
        <v>71996822.150000006</v>
      </c>
      <c r="G6" s="114">
        <f t="shared" si="0"/>
        <v>82263068.890000001</v>
      </c>
    </row>
    <row r="7" spans="1:7" x14ac:dyDescent="0.25">
      <c r="A7" s="57" t="s">
        <v>464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0</v>
      </c>
      <c r="E11" s="46">
        <v>406313.82</v>
      </c>
      <c r="F11" s="46">
        <v>308110.5</v>
      </c>
      <c r="G11" s="46">
        <v>0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470</v>
      </c>
      <c r="B13" s="74">
        <v>0</v>
      </c>
      <c r="C13" s="74">
        <v>0</v>
      </c>
      <c r="D13" s="74">
        <v>0</v>
      </c>
      <c r="E13" s="46">
        <v>6047281.5899999999</v>
      </c>
      <c r="F13" s="46">
        <v>7727723.6500000004</v>
      </c>
      <c r="G13" s="46">
        <v>6228397.1600000001</v>
      </c>
    </row>
    <row r="14" spans="1:7" x14ac:dyDescent="0.25">
      <c r="A14" s="57" t="s">
        <v>471</v>
      </c>
      <c r="B14" s="74">
        <v>0</v>
      </c>
      <c r="C14" s="74">
        <v>0</v>
      </c>
      <c r="D14" s="74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473</v>
      </c>
      <c r="B16" s="74">
        <v>0</v>
      </c>
      <c r="C16" s="74">
        <v>0</v>
      </c>
      <c r="D16" s="74">
        <v>0</v>
      </c>
      <c r="E16" s="46">
        <v>54608216.299999997</v>
      </c>
      <c r="F16" s="46">
        <v>63960988</v>
      </c>
      <c r="G16" s="46">
        <v>76034671.730000004</v>
      </c>
    </row>
    <row r="17" spans="1:7" x14ac:dyDescent="0.25">
      <c r="A17" s="57" t="s">
        <v>474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87" t="s">
        <v>475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513</v>
      </c>
      <c r="B20" s="114">
        <f>SUM(B21:B25)</f>
        <v>0</v>
      </c>
      <c r="C20" s="114">
        <f t="shared" ref="C20:G20" si="1">SUM(C21:C25)</f>
        <v>0</v>
      </c>
      <c r="D20" s="114">
        <f t="shared" si="1"/>
        <v>0</v>
      </c>
      <c r="E20" s="114">
        <f t="shared" si="1"/>
        <v>0</v>
      </c>
      <c r="F20" s="114">
        <f t="shared" si="1"/>
        <v>0</v>
      </c>
      <c r="G20" s="114">
        <f t="shared" si="1"/>
        <v>0</v>
      </c>
    </row>
    <row r="21" spans="1:7" x14ac:dyDescent="0.25">
      <c r="A21" s="57" t="s">
        <v>478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514</v>
      </c>
      <c r="B27" s="114">
        <f>SUM(B28)</f>
        <v>0</v>
      </c>
      <c r="C27" s="114">
        <f t="shared" ref="C27:G27" si="2">SUM(C28)</f>
        <v>0</v>
      </c>
      <c r="D27" s="114">
        <f t="shared" si="2"/>
        <v>0</v>
      </c>
      <c r="E27" s="114">
        <f t="shared" si="2"/>
        <v>0</v>
      </c>
      <c r="F27" s="114">
        <f t="shared" si="2"/>
        <v>0</v>
      </c>
      <c r="G27" s="114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515</v>
      </c>
      <c r="B30" s="114">
        <f>B20+B6+B27</f>
        <v>0</v>
      </c>
      <c r="C30" s="114">
        <f t="shared" ref="C30:G30" si="3">C20+C6+C27</f>
        <v>0</v>
      </c>
      <c r="D30" s="114">
        <f t="shared" si="3"/>
        <v>0</v>
      </c>
      <c r="E30" s="114">
        <f t="shared" si="3"/>
        <v>61061811.709999993</v>
      </c>
      <c r="F30" s="114">
        <f t="shared" si="3"/>
        <v>71996822.150000006</v>
      </c>
      <c r="G30" s="114">
        <f t="shared" si="3"/>
        <v>82263068.890000001</v>
      </c>
    </row>
    <row r="31" spans="1:7" ht="14.45" customHeight="1" x14ac:dyDescent="0.25">
      <c r="A31" s="44"/>
      <c r="B31" s="136"/>
      <c r="C31" s="136"/>
      <c r="D31" s="136"/>
      <c r="E31" s="136"/>
      <c r="F31" s="136"/>
      <c r="G31" s="136"/>
    </row>
    <row r="32" spans="1:7" x14ac:dyDescent="0.25">
      <c r="A32" s="139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37" t="s">
        <v>486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7" t="s">
        <v>299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52" t="s">
        <v>487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516</v>
      </c>
    </row>
    <row r="39" spans="1:7" x14ac:dyDescent="0.25">
      <c r="A39" t="s">
        <v>517</v>
      </c>
    </row>
    <row r="41" spans="1:7" x14ac:dyDescent="0.25">
      <c r="A41" s="185" t="s">
        <v>602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30 B11:D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4"/>
  <sheetViews>
    <sheetView showGridLines="0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518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519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490</v>
      </c>
      <c r="B6" s="114">
        <f t="shared" ref="B6:G6" si="0">SUM(B7:B15)</f>
        <v>0</v>
      </c>
      <c r="C6" s="114">
        <f t="shared" si="0"/>
        <v>0</v>
      </c>
      <c r="D6" s="114">
        <f t="shared" si="0"/>
        <v>0</v>
      </c>
      <c r="E6" s="114">
        <f t="shared" si="0"/>
        <v>-39169002.310000002</v>
      </c>
      <c r="F6" s="114">
        <f t="shared" si="0"/>
        <v>-69628166.100000009</v>
      </c>
      <c r="G6" s="114">
        <f t="shared" si="0"/>
        <v>-75795131.560000002</v>
      </c>
    </row>
    <row r="7" spans="1:7" x14ac:dyDescent="0.25">
      <c r="A7" s="57" t="s">
        <v>491</v>
      </c>
      <c r="B7" s="74">
        <v>0</v>
      </c>
      <c r="C7" s="74">
        <v>0</v>
      </c>
      <c r="D7" s="74">
        <v>0</v>
      </c>
      <c r="E7" s="46">
        <v>-28047361.949999999</v>
      </c>
      <c r="F7" s="46">
        <v>-50018075.439999998</v>
      </c>
      <c r="G7" s="46">
        <v>-56272539.68</v>
      </c>
    </row>
    <row r="8" spans="1:7" ht="15.75" customHeight="1" x14ac:dyDescent="0.25">
      <c r="A8" s="57" t="s">
        <v>492</v>
      </c>
      <c r="B8" s="74">
        <v>0</v>
      </c>
      <c r="C8" s="74">
        <v>0</v>
      </c>
      <c r="D8" s="74">
        <v>0</v>
      </c>
      <c r="E8" s="46">
        <v>-2541313.73</v>
      </c>
      <c r="F8" s="46">
        <v>-4600452.17</v>
      </c>
      <c r="G8" s="46">
        <v>-4659541.34</v>
      </c>
    </row>
    <row r="9" spans="1:7" x14ac:dyDescent="0.25">
      <c r="A9" s="57" t="s">
        <v>493</v>
      </c>
      <c r="B9" s="74">
        <v>0</v>
      </c>
      <c r="C9" s="74">
        <v>0</v>
      </c>
      <c r="D9" s="74">
        <v>0</v>
      </c>
      <c r="E9" s="46">
        <v>-2999887.57</v>
      </c>
      <c r="F9" s="46">
        <v>-4462626.13</v>
      </c>
      <c r="G9" s="46">
        <v>-6344818.0800000001</v>
      </c>
    </row>
    <row r="10" spans="1:7" x14ac:dyDescent="0.25">
      <c r="A10" s="57" t="s">
        <v>494</v>
      </c>
      <c r="B10" s="74">
        <v>0</v>
      </c>
      <c r="C10" s="74">
        <v>0</v>
      </c>
      <c r="D10" s="74">
        <v>0</v>
      </c>
      <c r="E10" s="46">
        <v>-3086615.92</v>
      </c>
      <c r="F10" s="46">
        <v>-4660342.9400000004</v>
      </c>
      <c r="G10" s="46">
        <v>-7729246.2800000003</v>
      </c>
    </row>
    <row r="11" spans="1:7" x14ac:dyDescent="0.25">
      <c r="A11" s="57" t="s">
        <v>495</v>
      </c>
      <c r="B11" s="74">
        <v>0</v>
      </c>
      <c r="C11" s="74">
        <v>0</v>
      </c>
      <c r="D11" s="74">
        <v>0</v>
      </c>
      <c r="E11" s="46">
        <v>-2493823.14</v>
      </c>
      <c r="F11" s="46">
        <v>-2263835.9900000002</v>
      </c>
      <c r="G11" s="46">
        <v>-788986.18</v>
      </c>
    </row>
    <row r="12" spans="1:7" x14ac:dyDescent="0.25">
      <c r="A12" s="57" t="s">
        <v>496</v>
      </c>
      <c r="B12" s="74">
        <v>0</v>
      </c>
      <c r="C12" s="74">
        <v>0</v>
      </c>
      <c r="D12" s="74">
        <v>0</v>
      </c>
      <c r="E12" s="46">
        <v>0</v>
      </c>
      <c r="F12" s="46">
        <v>-3622833.43</v>
      </c>
      <c r="G12" s="46">
        <v>0</v>
      </c>
    </row>
    <row r="13" spans="1:7" x14ac:dyDescent="0.25">
      <c r="A13" s="58" t="s">
        <v>497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500</v>
      </c>
      <c r="B17" s="114">
        <f>SUM(B18:B26)</f>
        <v>0</v>
      </c>
      <c r="C17" s="114">
        <f t="shared" ref="C17:G17" si="1">SUM(C18:C26)</f>
        <v>0</v>
      </c>
      <c r="D17" s="114">
        <f t="shared" si="1"/>
        <v>0</v>
      </c>
      <c r="E17" s="114">
        <f t="shared" si="1"/>
        <v>0</v>
      </c>
      <c r="F17" s="114">
        <f t="shared" si="1"/>
        <v>0</v>
      </c>
      <c r="G17" s="114">
        <f t="shared" si="1"/>
        <v>0</v>
      </c>
    </row>
    <row r="18" spans="1:7" x14ac:dyDescent="0.25">
      <c r="A18" s="57" t="s">
        <v>491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476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502</v>
      </c>
      <c r="B28" s="114">
        <f>B17+B6</f>
        <v>0</v>
      </c>
      <c r="C28" s="114">
        <f t="shared" ref="C28:G28" si="2">C17+C6</f>
        <v>0</v>
      </c>
      <c r="D28" s="114">
        <f t="shared" si="2"/>
        <v>0</v>
      </c>
      <c r="E28" s="114">
        <f t="shared" si="2"/>
        <v>-39169002.310000002</v>
      </c>
      <c r="F28" s="114">
        <f t="shared" si="2"/>
        <v>-69628166.100000009</v>
      </c>
      <c r="G28" s="114">
        <f t="shared" si="2"/>
        <v>-75795131.560000002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520</v>
      </c>
    </row>
    <row r="32" spans="1:7" x14ac:dyDescent="0.25">
      <c r="A32" t="s">
        <v>521</v>
      </c>
    </row>
    <row r="34" spans="1:1" x14ac:dyDescent="0.25">
      <c r="A34" s="185" t="s">
        <v>602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horizontalDpi="1200" verticalDpi="1200" r:id="rId1"/>
  <ignoredErrors>
    <ignoredError sqref="B6:G6 B13:G28 B7:D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9"/>
  <sheetViews>
    <sheetView showGridLines="0" zoomScale="75" zoomScaleNormal="75" workbookViewId="0">
      <selection activeCell="A74" sqref="A7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6" t="s">
        <v>522</v>
      </c>
      <c r="B1" s="188"/>
      <c r="C1" s="188"/>
      <c r="D1" s="188"/>
      <c r="E1" s="188"/>
      <c r="F1" s="188"/>
    </row>
    <row r="2" spans="1:6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10"/>
    </row>
    <row r="3" spans="1:6" x14ac:dyDescent="0.25">
      <c r="A3" s="205" t="s">
        <v>523</v>
      </c>
      <c r="B3" s="206"/>
      <c r="C3" s="206"/>
      <c r="D3" s="206"/>
      <c r="E3" s="206"/>
      <c r="F3" s="207"/>
    </row>
    <row r="4" spans="1:6" ht="30" x14ac:dyDescent="0.25">
      <c r="A4" s="134" t="s">
        <v>505</v>
      </c>
      <c r="B4" s="7" t="s">
        <v>524</v>
      </c>
      <c r="C4" s="32" t="s">
        <v>525</v>
      </c>
      <c r="D4" s="32" t="s">
        <v>526</v>
      </c>
      <c r="E4" s="32" t="s">
        <v>527</v>
      </c>
      <c r="F4" s="32" t="s">
        <v>528</v>
      </c>
    </row>
    <row r="5" spans="1:6" ht="15.75" customHeight="1" x14ac:dyDescent="0.25">
      <c r="A5" s="138" t="s">
        <v>529</v>
      </c>
      <c r="B5" s="143"/>
      <c r="C5" s="143"/>
      <c r="D5" s="143"/>
      <c r="E5" s="143"/>
      <c r="F5" s="143"/>
    </row>
    <row r="6" spans="1:6" ht="30" x14ac:dyDescent="0.25">
      <c r="A6" s="141" t="s">
        <v>530</v>
      </c>
      <c r="B6" s="140"/>
      <c r="C6" s="140"/>
      <c r="D6" s="140"/>
      <c r="E6" s="140"/>
      <c r="F6" s="140"/>
    </row>
    <row r="7" spans="1:6" ht="15.75" customHeight="1" x14ac:dyDescent="0.25">
      <c r="A7" s="141" t="s">
        <v>531</v>
      </c>
      <c r="B7" s="140"/>
      <c r="C7" s="140"/>
      <c r="D7" s="140"/>
      <c r="E7" s="140"/>
      <c r="F7" s="140"/>
    </row>
    <row r="8" spans="1:6" x14ac:dyDescent="0.25">
      <c r="A8" s="142"/>
      <c r="B8" s="140"/>
      <c r="C8" s="140"/>
      <c r="D8" s="140"/>
      <c r="E8" s="140"/>
      <c r="F8" s="140"/>
    </row>
    <row r="9" spans="1:6" x14ac:dyDescent="0.25">
      <c r="A9" s="147" t="s">
        <v>532</v>
      </c>
      <c r="B9" s="140"/>
      <c r="C9" s="140"/>
      <c r="D9" s="140"/>
      <c r="E9" s="140"/>
      <c r="F9" s="140"/>
    </row>
    <row r="10" spans="1:6" x14ac:dyDescent="0.25">
      <c r="A10" s="141" t="s">
        <v>533</v>
      </c>
      <c r="B10" s="150"/>
      <c r="C10" s="150"/>
      <c r="D10" s="150"/>
      <c r="E10" s="150"/>
      <c r="F10" s="150"/>
    </row>
    <row r="11" spans="1:6" x14ac:dyDescent="0.25">
      <c r="A11" s="66" t="s">
        <v>534</v>
      </c>
      <c r="B11" s="150"/>
      <c r="C11" s="150"/>
      <c r="D11" s="150"/>
      <c r="E11" s="150"/>
      <c r="F11" s="150"/>
    </row>
    <row r="12" spans="1:6" x14ac:dyDescent="0.25">
      <c r="A12" s="66" t="s">
        <v>535</v>
      </c>
      <c r="B12" s="150"/>
      <c r="C12" s="150"/>
      <c r="D12" s="150"/>
      <c r="E12" s="150"/>
      <c r="F12" s="150"/>
    </row>
    <row r="13" spans="1:6" x14ac:dyDescent="0.25">
      <c r="A13" s="66" t="s">
        <v>536</v>
      </c>
      <c r="B13" s="150"/>
      <c r="C13" s="150"/>
      <c r="D13" s="150"/>
      <c r="E13" s="150"/>
      <c r="F13" s="150"/>
    </row>
    <row r="14" spans="1:6" x14ac:dyDescent="0.25">
      <c r="A14" s="141" t="s">
        <v>537</v>
      </c>
      <c r="B14" s="150"/>
      <c r="C14" s="150"/>
      <c r="D14" s="150"/>
      <c r="E14" s="150"/>
      <c r="F14" s="150"/>
    </row>
    <row r="15" spans="1:6" x14ac:dyDescent="0.25">
      <c r="A15" s="66" t="s">
        <v>534</v>
      </c>
      <c r="B15" s="150"/>
      <c r="C15" s="150"/>
      <c r="D15" s="150"/>
      <c r="E15" s="150"/>
      <c r="F15" s="150"/>
    </row>
    <row r="16" spans="1:6" x14ac:dyDescent="0.25">
      <c r="A16" s="66" t="s">
        <v>535</v>
      </c>
      <c r="B16" s="151"/>
      <c r="C16" s="151"/>
      <c r="D16" s="151"/>
      <c r="E16" s="151"/>
      <c r="F16" s="151"/>
    </row>
    <row r="17" spans="1:6" x14ac:dyDescent="0.25">
      <c r="A17" s="66" t="s">
        <v>536</v>
      </c>
      <c r="B17" s="152"/>
      <c r="C17" s="152"/>
      <c r="D17" s="152"/>
      <c r="E17" s="152"/>
      <c r="F17" s="152"/>
    </row>
    <row r="18" spans="1:6" x14ac:dyDescent="0.25">
      <c r="A18" s="141" t="s">
        <v>538</v>
      </c>
      <c r="B18" s="152"/>
      <c r="C18" s="152"/>
      <c r="D18" s="152"/>
      <c r="E18" s="152"/>
      <c r="F18" s="152"/>
    </row>
    <row r="19" spans="1:6" x14ac:dyDescent="0.25">
      <c r="A19" s="141" t="s">
        <v>539</v>
      </c>
      <c r="B19" s="152"/>
      <c r="C19" s="152"/>
      <c r="D19" s="152"/>
      <c r="E19" s="152"/>
      <c r="F19" s="152"/>
    </row>
    <row r="20" spans="1:6" x14ac:dyDescent="0.25">
      <c r="A20" s="141" t="s">
        <v>540</v>
      </c>
      <c r="B20" s="153"/>
      <c r="C20" s="153"/>
      <c r="D20" s="153"/>
      <c r="E20" s="153"/>
      <c r="F20" s="153"/>
    </row>
    <row r="21" spans="1:6" x14ac:dyDescent="0.25">
      <c r="A21" s="141" t="s">
        <v>541</v>
      </c>
      <c r="B21" s="153"/>
      <c r="C21" s="153"/>
      <c r="D21" s="153"/>
      <c r="E21" s="153"/>
      <c r="F21" s="153"/>
    </row>
    <row r="22" spans="1:6" x14ac:dyDescent="0.25">
      <c r="A22" s="141" t="s">
        <v>542</v>
      </c>
      <c r="B22" s="153"/>
      <c r="C22" s="153"/>
      <c r="D22" s="153"/>
      <c r="E22" s="153"/>
      <c r="F22" s="153"/>
    </row>
    <row r="23" spans="1:6" x14ac:dyDescent="0.25">
      <c r="A23" s="141" t="s">
        <v>543</v>
      </c>
      <c r="B23" s="153"/>
      <c r="C23" s="153"/>
      <c r="D23" s="153"/>
      <c r="E23" s="153"/>
      <c r="F23" s="153"/>
    </row>
    <row r="24" spans="1:6" x14ac:dyDescent="0.25">
      <c r="A24" s="141" t="s">
        <v>544</v>
      </c>
      <c r="B24" s="145"/>
      <c r="C24" s="145"/>
      <c r="D24" s="145"/>
      <c r="E24" s="145"/>
      <c r="F24" s="145"/>
    </row>
    <row r="25" spans="1:6" x14ac:dyDescent="0.25">
      <c r="A25" s="141" t="s">
        <v>545</v>
      </c>
      <c r="B25" s="145"/>
      <c r="C25" s="145"/>
      <c r="D25" s="145"/>
      <c r="E25" s="145"/>
      <c r="F25" s="145"/>
    </row>
    <row r="26" spans="1:6" x14ac:dyDescent="0.25">
      <c r="A26" s="142"/>
      <c r="B26" s="146"/>
      <c r="C26" s="146"/>
      <c r="D26" s="146"/>
      <c r="E26" s="146"/>
      <c r="F26" s="146"/>
    </row>
    <row r="27" spans="1:6" ht="14.45" customHeight="1" x14ac:dyDescent="0.25">
      <c r="A27" s="147" t="s">
        <v>546</v>
      </c>
      <c r="B27" s="144"/>
      <c r="C27" s="144"/>
      <c r="D27" s="144"/>
      <c r="E27" s="144"/>
      <c r="F27" s="144"/>
    </row>
    <row r="28" spans="1:6" x14ac:dyDescent="0.25">
      <c r="A28" s="141" t="s">
        <v>547</v>
      </c>
      <c r="B28" s="86"/>
      <c r="C28" s="86"/>
      <c r="D28" s="86"/>
      <c r="E28" s="86"/>
      <c r="F28" s="86"/>
    </row>
    <row r="29" spans="1:6" x14ac:dyDescent="0.25">
      <c r="A29" s="137"/>
      <c r="B29" s="52"/>
      <c r="C29" s="52"/>
      <c r="D29" s="52"/>
      <c r="E29" s="52"/>
      <c r="F29" s="52"/>
    </row>
    <row r="30" spans="1:6" x14ac:dyDescent="0.25">
      <c r="A30" s="148" t="s">
        <v>548</v>
      </c>
      <c r="B30" s="52"/>
      <c r="C30" s="52"/>
      <c r="D30" s="52"/>
      <c r="E30" s="52"/>
      <c r="F30" s="52"/>
    </row>
    <row r="31" spans="1:6" x14ac:dyDescent="0.25">
      <c r="A31" s="149" t="s">
        <v>533</v>
      </c>
      <c r="B31" s="86"/>
      <c r="C31" s="86"/>
      <c r="D31" s="86"/>
      <c r="E31" s="86"/>
      <c r="F31" s="86"/>
    </row>
    <row r="32" spans="1:6" x14ac:dyDescent="0.25">
      <c r="A32" s="149" t="s">
        <v>537</v>
      </c>
      <c r="B32" s="86"/>
      <c r="C32" s="86"/>
      <c r="D32" s="86"/>
      <c r="E32" s="86"/>
      <c r="F32" s="86"/>
    </row>
    <row r="33" spans="1:6" x14ac:dyDescent="0.25">
      <c r="A33" s="149" t="s">
        <v>549</v>
      </c>
      <c r="B33" s="86"/>
      <c r="C33" s="86"/>
      <c r="D33" s="86"/>
      <c r="E33" s="86"/>
      <c r="F33" s="86"/>
    </row>
    <row r="34" spans="1:6" x14ac:dyDescent="0.25">
      <c r="A34" s="137"/>
      <c r="B34" s="52"/>
      <c r="C34" s="52"/>
      <c r="D34" s="52"/>
      <c r="E34" s="52"/>
      <c r="F34" s="52"/>
    </row>
    <row r="35" spans="1:6" x14ac:dyDescent="0.25">
      <c r="A35" s="148" t="s">
        <v>550</v>
      </c>
      <c r="B35" s="52"/>
      <c r="C35" s="52"/>
      <c r="D35" s="52"/>
      <c r="E35" s="52"/>
      <c r="F35" s="52"/>
    </row>
    <row r="36" spans="1:6" x14ac:dyDescent="0.25">
      <c r="A36" s="149" t="s">
        <v>551</v>
      </c>
      <c r="B36" s="52"/>
      <c r="C36" s="52"/>
      <c r="D36" s="52"/>
      <c r="E36" s="52"/>
      <c r="F36" s="52"/>
    </row>
    <row r="37" spans="1:6" x14ac:dyDescent="0.25">
      <c r="A37" s="149" t="s">
        <v>552</v>
      </c>
      <c r="B37" s="52"/>
      <c r="C37" s="52"/>
      <c r="D37" s="52"/>
      <c r="E37" s="52"/>
      <c r="F37" s="52"/>
    </row>
    <row r="38" spans="1:6" x14ac:dyDescent="0.25">
      <c r="A38" s="149" t="s">
        <v>553</v>
      </c>
      <c r="B38" s="52"/>
      <c r="C38" s="52"/>
      <c r="D38" s="52"/>
      <c r="E38" s="52"/>
      <c r="F38" s="52"/>
    </row>
    <row r="39" spans="1:6" x14ac:dyDescent="0.25">
      <c r="A39" s="137"/>
      <c r="B39" s="52"/>
      <c r="C39" s="52"/>
      <c r="D39" s="52"/>
      <c r="E39" s="52"/>
      <c r="F39" s="52"/>
    </row>
    <row r="40" spans="1:6" x14ac:dyDescent="0.25">
      <c r="A40" s="148" t="s">
        <v>554</v>
      </c>
      <c r="B40" s="52"/>
      <c r="C40" s="52"/>
      <c r="D40" s="52"/>
      <c r="E40" s="52"/>
      <c r="F40" s="52"/>
    </row>
    <row r="41" spans="1:6" x14ac:dyDescent="0.25">
      <c r="A41" s="137"/>
      <c r="B41" s="52"/>
      <c r="C41" s="52"/>
      <c r="D41" s="52"/>
      <c r="E41" s="52"/>
      <c r="F41" s="52"/>
    </row>
    <row r="42" spans="1:6" x14ac:dyDescent="0.25">
      <c r="A42" s="148" t="s">
        <v>555</v>
      </c>
      <c r="B42" s="52"/>
      <c r="C42" s="52"/>
      <c r="D42" s="52"/>
      <c r="E42" s="52"/>
      <c r="F42" s="52"/>
    </row>
    <row r="43" spans="1:6" x14ac:dyDescent="0.25">
      <c r="A43" s="149" t="s">
        <v>556</v>
      </c>
      <c r="B43" s="86"/>
      <c r="C43" s="86"/>
      <c r="D43" s="86"/>
      <c r="E43" s="86"/>
      <c r="F43" s="86"/>
    </row>
    <row r="44" spans="1:6" x14ac:dyDescent="0.25">
      <c r="A44" s="149" t="s">
        <v>557</v>
      </c>
      <c r="B44" s="86"/>
      <c r="C44" s="86"/>
      <c r="D44" s="86"/>
      <c r="E44" s="86"/>
      <c r="F44" s="86"/>
    </row>
    <row r="45" spans="1:6" x14ac:dyDescent="0.25">
      <c r="A45" s="149" t="s">
        <v>558</v>
      </c>
      <c r="B45" s="86"/>
      <c r="C45" s="86"/>
      <c r="D45" s="86"/>
      <c r="E45" s="86"/>
      <c r="F45" s="86"/>
    </row>
    <row r="46" spans="1:6" x14ac:dyDescent="0.25">
      <c r="A46" s="137"/>
      <c r="B46" s="52"/>
      <c r="C46" s="52"/>
      <c r="D46" s="52"/>
      <c r="E46" s="52"/>
      <c r="F46" s="52"/>
    </row>
    <row r="47" spans="1:6" ht="30" x14ac:dyDescent="0.25">
      <c r="A47" s="148" t="s">
        <v>559</v>
      </c>
      <c r="B47" s="52"/>
      <c r="C47" s="52"/>
      <c r="D47" s="52"/>
      <c r="E47" s="52"/>
      <c r="F47" s="52"/>
    </row>
    <row r="48" spans="1:6" x14ac:dyDescent="0.25">
      <c r="A48" s="149" t="s">
        <v>557</v>
      </c>
      <c r="B48" s="86"/>
      <c r="C48" s="86"/>
      <c r="D48" s="86"/>
      <c r="E48" s="86"/>
      <c r="F48" s="86"/>
    </row>
    <row r="49" spans="1:6" x14ac:dyDescent="0.25">
      <c r="A49" s="149" t="s">
        <v>558</v>
      </c>
      <c r="B49" s="86"/>
      <c r="C49" s="86"/>
      <c r="D49" s="86"/>
      <c r="E49" s="86"/>
      <c r="F49" s="86"/>
    </row>
    <row r="50" spans="1:6" x14ac:dyDescent="0.25">
      <c r="A50" s="137"/>
      <c r="B50" s="52"/>
      <c r="C50" s="52"/>
      <c r="D50" s="52"/>
      <c r="E50" s="52"/>
      <c r="F50" s="52"/>
    </row>
    <row r="51" spans="1:6" x14ac:dyDescent="0.25">
      <c r="A51" s="148" t="s">
        <v>560</v>
      </c>
      <c r="B51" s="52"/>
      <c r="C51" s="52"/>
      <c r="D51" s="52"/>
      <c r="E51" s="52"/>
      <c r="F51" s="52"/>
    </row>
    <row r="52" spans="1:6" x14ac:dyDescent="0.25">
      <c r="A52" s="149" t="s">
        <v>557</v>
      </c>
      <c r="B52" s="86"/>
      <c r="C52" s="86"/>
      <c r="D52" s="86"/>
      <c r="E52" s="86"/>
      <c r="F52" s="86"/>
    </row>
    <row r="53" spans="1:6" x14ac:dyDescent="0.25">
      <c r="A53" s="149" t="s">
        <v>558</v>
      </c>
      <c r="B53" s="86"/>
      <c r="C53" s="86"/>
      <c r="D53" s="86"/>
      <c r="E53" s="86"/>
      <c r="F53" s="86"/>
    </row>
    <row r="54" spans="1:6" x14ac:dyDescent="0.25">
      <c r="A54" s="149" t="s">
        <v>561</v>
      </c>
      <c r="B54" s="86"/>
      <c r="C54" s="86"/>
      <c r="D54" s="86"/>
      <c r="E54" s="86"/>
      <c r="F54" s="86"/>
    </row>
    <row r="55" spans="1:6" x14ac:dyDescent="0.25">
      <c r="A55" s="137"/>
      <c r="B55" s="52"/>
      <c r="C55" s="52"/>
      <c r="D55" s="52"/>
      <c r="E55" s="52"/>
      <c r="F55" s="52"/>
    </row>
    <row r="56" spans="1:6" x14ac:dyDescent="0.25">
      <c r="A56" s="148" t="s">
        <v>562</v>
      </c>
      <c r="B56" s="52"/>
      <c r="C56" s="52"/>
      <c r="D56" s="52"/>
      <c r="E56" s="52"/>
      <c r="F56" s="52"/>
    </row>
    <row r="57" spans="1:6" x14ac:dyDescent="0.25">
      <c r="A57" s="149" t="s">
        <v>557</v>
      </c>
      <c r="B57" s="86"/>
      <c r="C57" s="86"/>
      <c r="D57" s="86"/>
      <c r="E57" s="86"/>
      <c r="F57" s="86"/>
    </row>
    <row r="58" spans="1:6" x14ac:dyDescent="0.25">
      <c r="A58" s="149" t="s">
        <v>558</v>
      </c>
      <c r="B58" s="86"/>
      <c r="C58" s="86"/>
      <c r="D58" s="86"/>
      <c r="E58" s="86"/>
      <c r="F58" s="86"/>
    </row>
    <row r="59" spans="1:6" x14ac:dyDescent="0.25">
      <c r="A59" s="137"/>
      <c r="B59" s="52"/>
      <c r="C59" s="52"/>
      <c r="D59" s="52"/>
      <c r="E59" s="52"/>
      <c r="F59" s="52"/>
    </row>
    <row r="60" spans="1:6" x14ac:dyDescent="0.25">
      <c r="A60" s="148" t="s">
        <v>563</v>
      </c>
      <c r="B60" s="52"/>
      <c r="C60" s="52"/>
      <c r="D60" s="52"/>
      <c r="E60" s="52"/>
      <c r="F60" s="52"/>
    </row>
    <row r="61" spans="1:6" x14ac:dyDescent="0.25">
      <c r="A61" s="149" t="s">
        <v>564</v>
      </c>
      <c r="B61" s="136"/>
      <c r="C61" s="136"/>
      <c r="D61" s="136"/>
      <c r="E61" s="136"/>
      <c r="F61" s="136"/>
    </row>
    <row r="62" spans="1:6" x14ac:dyDescent="0.25">
      <c r="A62" s="149" t="s">
        <v>565</v>
      </c>
      <c r="B62" s="154"/>
      <c r="C62" s="154"/>
      <c r="D62" s="154"/>
      <c r="E62" s="154"/>
      <c r="F62" s="154"/>
    </row>
    <row r="63" spans="1:6" x14ac:dyDescent="0.25">
      <c r="A63" s="137"/>
      <c r="B63" s="136"/>
      <c r="C63" s="136"/>
      <c r="D63" s="136"/>
      <c r="E63" s="136"/>
      <c r="F63" s="136"/>
    </row>
    <row r="64" spans="1:6" x14ac:dyDescent="0.25">
      <c r="A64" s="148" t="s">
        <v>566</v>
      </c>
      <c r="B64" s="136"/>
      <c r="C64" s="136"/>
      <c r="D64" s="136"/>
      <c r="E64" s="136"/>
      <c r="F64" s="136"/>
    </row>
    <row r="65" spans="1:6" x14ac:dyDescent="0.25">
      <c r="A65" s="149" t="s">
        <v>567</v>
      </c>
      <c r="B65" s="136"/>
      <c r="C65" s="136"/>
      <c r="D65" s="136"/>
      <c r="E65" s="136"/>
      <c r="F65" s="136"/>
    </row>
    <row r="66" spans="1:6" x14ac:dyDescent="0.25">
      <c r="A66" s="149" t="s">
        <v>568</v>
      </c>
      <c r="B66" s="137"/>
      <c r="C66" s="52"/>
      <c r="D66" s="137"/>
      <c r="E66" s="137"/>
      <c r="F66" s="137"/>
    </row>
    <row r="67" spans="1:6" x14ac:dyDescent="0.25">
      <c r="A67" s="53"/>
      <c r="B67" s="53"/>
      <c r="C67" s="53"/>
      <c r="D67" s="53"/>
      <c r="E67" s="53"/>
      <c r="F67" s="53"/>
    </row>
    <row r="69" spans="1:6" x14ac:dyDescent="0.25">
      <c r="A69" s="185" t="s">
        <v>602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3" t="s">
        <v>453</v>
      </c>
      <c r="B1" s="213"/>
      <c r="C1" s="213"/>
      <c r="D1" s="213"/>
      <c r="E1" s="213"/>
      <c r="F1" s="213"/>
      <c r="G1" s="213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26" t="s">
        <v>454</v>
      </c>
      <c r="B3" s="127"/>
      <c r="C3" s="127"/>
      <c r="D3" s="127"/>
      <c r="E3" s="127"/>
      <c r="F3" s="127"/>
      <c r="G3" s="128"/>
    </row>
    <row r="4" spans="1:7" x14ac:dyDescent="0.25">
      <c r="A4" s="126" t="s">
        <v>2</v>
      </c>
      <c r="B4" s="127"/>
      <c r="C4" s="127"/>
      <c r="D4" s="127"/>
      <c r="E4" s="127"/>
      <c r="F4" s="127"/>
      <c r="G4" s="128"/>
    </row>
    <row r="5" spans="1:7" x14ac:dyDescent="0.25">
      <c r="A5" s="126" t="s">
        <v>455</v>
      </c>
      <c r="B5" s="127"/>
      <c r="C5" s="127"/>
      <c r="D5" s="127"/>
      <c r="E5" s="127"/>
      <c r="F5" s="127"/>
      <c r="G5" s="128"/>
    </row>
    <row r="6" spans="1:7" x14ac:dyDescent="0.25">
      <c r="A6" s="211" t="s">
        <v>505</v>
      </c>
      <c r="B6" s="35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83.25" customHeight="1" x14ac:dyDescent="0.25">
      <c r="A7" s="212"/>
      <c r="B7" s="69" t="s">
        <v>569</v>
      </c>
      <c r="C7" s="212"/>
      <c r="D7" s="212"/>
      <c r="E7" s="212"/>
      <c r="F7" s="212"/>
      <c r="G7" s="212"/>
    </row>
    <row r="8" spans="1:7" ht="30" x14ac:dyDescent="0.25">
      <c r="A8" s="70" t="s">
        <v>512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4" t="s">
        <v>488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489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455</v>
      </c>
      <c r="B5" s="109"/>
      <c r="C5" s="109"/>
      <c r="D5" s="109"/>
      <c r="E5" s="109"/>
      <c r="F5" s="109"/>
      <c r="G5" s="110"/>
    </row>
    <row r="6" spans="1:7" x14ac:dyDescent="0.25">
      <c r="A6" s="215" t="s">
        <v>580</v>
      </c>
      <c r="B6" s="35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57.75" customHeight="1" x14ac:dyDescent="0.25">
      <c r="A7" s="216"/>
      <c r="B7" s="36" t="s">
        <v>569</v>
      </c>
      <c r="C7" s="212"/>
      <c r="D7" s="212"/>
      <c r="E7" s="212"/>
      <c r="F7" s="212"/>
      <c r="G7" s="212"/>
    </row>
    <row r="8" spans="1:7" x14ac:dyDescent="0.25">
      <c r="A8" s="26" t="s">
        <v>490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4" t="s">
        <v>503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504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18" t="s">
        <v>505</v>
      </c>
      <c r="B5" s="219">
        <v>2017</v>
      </c>
      <c r="C5" s="219">
        <f>+B5+1</f>
        <v>2018</v>
      </c>
      <c r="D5" s="219">
        <f>+C5+1</f>
        <v>2019</v>
      </c>
      <c r="E5" s="219">
        <f>+D5+1</f>
        <v>2020</v>
      </c>
      <c r="F5" s="219">
        <f>+E5+1</f>
        <v>2021</v>
      </c>
      <c r="G5" s="35">
        <f>+F5+1</f>
        <v>2022</v>
      </c>
    </row>
    <row r="6" spans="1:7" ht="32.25" x14ac:dyDescent="0.25">
      <c r="A6" s="195"/>
      <c r="B6" s="220"/>
      <c r="C6" s="220"/>
      <c r="D6" s="220"/>
      <c r="E6" s="220"/>
      <c r="F6" s="220"/>
      <c r="G6" s="36" t="s">
        <v>584</v>
      </c>
    </row>
    <row r="7" spans="1:7" x14ac:dyDescent="0.25">
      <c r="A7" s="61" t="s">
        <v>512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590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515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7" t="s">
        <v>596</v>
      </c>
      <c r="B39" s="217"/>
      <c r="C39" s="217"/>
      <c r="D39" s="217"/>
      <c r="E39" s="217"/>
      <c r="F39" s="217"/>
      <c r="G39" s="217"/>
    </row>
    <row r="40" spans="1:7" x14ac:dyDescent="0.25">
      <c r="A40" s="217" t="s">
        <v>597</v>
      </c>
      <c r="B40" s="217"/>
      <c r="C40" s="217"/>
      <c r="D40" s="217"/>
      <c r="E40" s="217"/>
      <c r="F40" s="217"/>
      <c r="G40" s="21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4" t="s">
        <v>518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519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21" t="s">
        <v>580</v>
      </c>
      <c r="B5" s="219">
        <v>2017</v>
      </c>
      <c r="C5" s="219">
        <f>+B5+1</f>
        <v>2018</v>
      </c>
      <c r="D5" s="219">
        <f>+C5+1</f>
        <v>2019</v>
      </c>
      <c r="E5" s="219">
        <f>+D5+1</f>
        <v>2020</v>
      </c>
      <c r="F5" s="219">
        <f>+E5+1</f>
        <v>2021</v>
      </c>
      <c r="G5" s="35">
        <v>2022</v>
      </c>
    </row>
    <row r="6" spans="1:7" ht="48.75" customHeight="1" x14ac:dyDescent="0.25">
      <c r="A6" s="222"/>
      <c r="B6" s="220"/>
      <c r="C6" s="220"/>
      <c r="D6" s="220"/>
      <c r="E6" s="220"/>
      <c r="F6" s="220"/>
      <c r="G6" s="36" t="s">
        <v>598</v>
      </c>
    </row>
    <row r="7" spans="1:7" x14ac:dyDescent="0.25">
      <c r="A7" s="26" t="s">
        <v>490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599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7" t="s">
        <v>596</v>
      </c>
      <c r="B32" s="217"/>
      <c r="C32" s="217"/>
      <c r="D32" s="217"/>
      <c r="E32" s="217"/>
      <c r="F32" s="217"/>
      <c r="G32" s="217"/>
    </row>
    <row r="33" spans="1:7" x14ac:dyDescent="0.25">
      <c r="A33" s="217" t="s">
        <v>597</v>
      </c>
      <c r="B33" s="217"/>
      <c r="C33" s="217"/>
      <c r="D33" s="217"/>
      <c r="E33" s="217"/>
      <c r="F33" s="217"/>
      <c r="G33" s="21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3" t="s">
        <v>522</v>
      </c>
      <c r="B1" s="223"/>
      <c r="C1" s="223"/>
      <c r="D1" s="223"/>
      <c r="E1" s="223"/>
      <c r="F1" s="223"/>
    </row>
    <row r="2" spans="1:6" ht="20.100000000000001" customHeight="1" x14ac:dyDescent="0.25">
      <c r="A2" s="105" t="str">
        <f>'Formato 1'!A2</f>
        <v xml:space="preserve"> Sistema para el Desarrollo Integral de la Familia del Municipio de Salamanca, Gto. (a)</v>
      </c>
      <c r="B2" s="129"/>
      <c r="C2" s="129"/>
      <c r="D2" s="129"/>
      <c r="E2" s="129"/>
      <c r="F2" s="130"/>
    </row>
    <row r="3" spans="1:6" ht="29.25" customHeight="1" x14ac:dyDescent="0.25">
      <c r="A3" s="131" t="s">
        <v>523</v>
      </c>
      <c r="B3" s="132"/>
      <c r="C3" s="132"/>
      <c r="D3" s="132"/>
      <c r="E3" s="132"/>
      <c r="F3" s="133"/>
    </row>
    <row r="4" spans="1:6" ht="35.25" customHeight="1" x14ac:dyDescent="0.25">
      <c r="A4" s="116"/>
      <c r="B4" s="116" t="s">
        <v>524</v>
      </c>
      <c r="C4" s="116" t="s">
        <v>525</v>
      </c>
      <c r="D4" s="116" t="s">
        <v>526</v>
      </c>
      <c r="E4" s="116" t="s">
        <v>527</v>
      </c>
      <c r="F4" s="116" t="s">
        <v>528</v>
      </c>
    </row>
    <row r="5" spans="1:6" ht="12.75" customHeight="1" x14ac:dyDescent="0.25">
      <c r="A5" s="18" t="s">
        <v>529</v>
      </c>
      <c r="B5" s="52"/>
      <c r="C5" s="52"/>
      <c r="D5" s="52"/>
      <c r="E5" s="52"/>
      <c r="F5" s="52"/>
    </row>
    <row r="6" spans="1:6" ht="30" x14ac:dyDescent="0.25">
      <c r="A6" s="58" t="s">
        <v>530</v>
      </c>
      <c r="B6" s="59"/>
      <c r="C6" s="59"/>
      <c r="D6" s="59"/>
      <c r="E6" s="59"/>
      <c r="F6" s="59"/>
    </row>
    <row r="7" spans="1:6" ht="15" x14ac:dyDescent="0.25">
      <c r="A7" s="58" t="s">
        <v>531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532</v>
      </c>
      <c r="B9" s="44"/>
      <c r="C9" s="44"/>
      <c r="D9" s="44"/>
      <c r="E9" s="44"/>
      <c r="F9" s="44"/>
    </row>
    <row r="10" spans="1:6" ht="15" x14ac:dyDescent="0.25">
      <c r="A10" s="58" t="s">
        <v>533</v>
      </c>
      <c r="B10" s="59"/>
      <c r="C10" s="59"/>
      <c r="D10" s="59"/>
      <c r="E10" s="59"/>
      <c r="F10" s="59"/>
    </row>
    <row r="11" spans="1:6" ht="15" x14ac:dyDescent="0.25">
      <c r="A11" s="78" t="s">
        <v>534</v>
      </c>
      <c r="B11" s="59"/>
      <c r="C11" s="59"/>
      <c r="D11" s="59"/>
      <c r="E11" s="59"/>
      <c r="F11" s="59"/>
    </row>
    <row r="12" spans="1:6" ht="15" x14ac:dyDescent="0.25">
      <c r="A12" s="78" t="s">
        <v>535</v>
      </c>
      <c r="B12" s="59"/>
      <c r="C12" s="59"/>
      <c r="D12" s="59"/>
      <c r="E12" s="59"/>
      <c r="F12" s="59"/>
    </row>
    <row r="13" spans="1:6" ht="15" x14ac:dyDescent="0.25">
      <c r="A13" s="78" t="s">
        <v>536</v>
      </c>
      <c r="B13" s="59"/>
      <c r="C13" s="59"/>
      <c r="D13" s="59"/>
      <c r="E13" s="59"/>
      <c r="F13" s="59"/>
    </row>
    <row r="14" spans="1:6" ht="15" x14ac:dyDescent="0.25">
      <c r="A14" s="58" t="s">
        <v>537</v>
      </c>
      <c r="B14" s="59"/>
      <c r="C14" s="59"/>
      <c r="D14" s="59"/>
      <c r="E14" s="59"/>
      <c r="F14" s="59"/>
    </row>
    <row r="15" spans="1:6" ht="15" x14ac:dyDescent="0.25">
      <c r="A15" s="78" t="s">
        <v>534</v>
      </c>
      <c r="B15" s="59"/>
      <c r="C15" s="59"/>
      <c r="D15" s="59"/>
      <c r="E15" s="59"/>
      <c r="F15" s="59"/>
    </row>
    <row r="16" spans="1:6" ht="15" x14ac:dyDescent="0.25">
      <c r="A16" s="78" t="s">
        <v>535</v>
      </c>
      <c r="B16" s="59"/>
      <c r="C16" s="59"/>
      <c r="D16" s="59"/>
      <c r="E16" s="59"/>
      <c r="F16" s="59"/>
    </row>
    <row r="17" spans="1:6" ht="15" x14ac:dyDescent="0.25">
      <c r="A17" s="78" t="s">
        <v>536</v>
      </c>
      <c r="B17" s="59"/>
      <c r="C17" s="59"/>
      <c r="D17" s="59"/>
      <c r="E17" s="59"/>
      <c r="F17" s="59"/>
    </row>
    <row r="18" spans="1:6" ht="15" x14ac:dyDescent="0.25">
      <c r="A18" s="58" t="s">
        <v>538</v>
      </c>
      <c r="B18" s="117"/>
      <c r="C18" s="59"/>
      <c r="D18" s="59"/>
      <c r="E18" s="59"/>
      <c r="F18" s="59"/>
    </row>
    <row r="19" spans="1:6" ht="15" x14ac:dyDescent="0.25">
      <c r="A19" s="58" t="s">
        <v>539</v>
      </c>
      <c r="B19" s="59"/>
      <c r="C19" s="59"/>
      <c r="D19" s="59"/>
      <c r="E19" s="59"/>
      <c r="F19" s="59"/>
    </row>
    <row r="20" spans="1:6" ht="30" x14ac:dyDescent="0.25">
      <c r="A20" s="58" t="s">
        <v>540</v>
      </c>
      <c r="B20" s="118"/>
      <c r="C20" s="118"/>
      <c r="D20" s="118"/>
      <c r="E20" s="118"/>
      <c r="F20" s="118"/>
    </row>
    <row r="21" spans="1:6" ht="30" x14ac:dyDescent="0.25">
      <c r="A21" s="58" t="s">
        <v>541</v>
      </c>
      <c r="B21" s="118"/>
      <c r="C21" s="118"/>
      <c r="D21" s="118"/>
      <c r="E21" s="118"/>
      <c r="F21" s="118"/>
    </row>
    <row r="22" spans="1:6" ht="30" x14ac:dyDescent="0.25">
      <c r="A22" s="58" t="s">
        <v>542</v>
      </c>
      <c r="B22" s="118"/>
      <c r="C22" s="118"/>
      <c r="D22" s="118"/>
      <c r="E22" s="118"/>
      <c r="F22" s="118"/>
    </row>
    <row r="23" spans="1:6" ht="15" x14ac:dyDescent="0.25">
      <c r="A23" s="58" t="s">
        <v>543</v>
      </c>
      <c r="B23" s="118"/>
      <c r="C23" s="118"/>
      <c r="D23" s="118"/>
      <c r="E23" s="118"/>
      <c r="F23" s="118"/>
    </row>
    <row r="24" spans="1:6" ht="15" x14ac:dyDescent="0.25">
      <c r="A24" s="58" t="s">
        <v>544</v>
      </c>
      <c r="B24" s="119"/>
      <c r="C24" s="59"/>
      <c r="D24" s="59"/>
      <c r="E24" s="59"/>
      <c r="F24" s="59"/>
    </row>
    <row r="25" spans="1:6" ht="15" x14ac:dyDescent="0.25">
      <c r="A25" s="58" t="s">
        <v>545</v>
      </c>
      <c r="B25" s="119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546</v>
      </c>
      <c r="B27" s="44"/>
      <c r="C27" s="44"/>
      <c r="D27" s="44"/>
      <c r="E27" s="44"/>
      <c r="F27" s="44"/>
    </row>
    <row r="28" spans="1:6" ht="15" x14ac:dyDescent="0.25">
      <c r="A28" s="58" t="s">
        <v>547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548</v>
      </c>
      <c r="B30" s="44"/>
      <c r="C30" s="44"/>
      <c r="D30" s="44"/>
      <c r="E30" s="44"/>
      <c r="F30" s="44"/>
    </row>
    <row r="31" spans="1:6" ht="15" x14ac:dyDescent="0.25">
      <c r="A31" s="58" t="s">
        <v>533</v>
      </c>
      <c r="B31" s="59"/>
      <c r="C31" s="59"/>
      <c r="D31" s="59"/>
      <c r="E31" s="59"/>
      <c r="F31" s="59"/>
    </row>
    <row r="32" spans="1:6" ht="15" x14ac:dyDescent="0.25">
      <c r="A32" s="58" t="s">
        <v>537</v>
      </c>
      <c r="B32" s="59"/>
      <c r="C32" s="59"/>
      <c r="D32" s="59"/>
      <c r="E32" s="59"/>
      <c r="F32" s="59"/>
    </row>
    <row r="33" spans="1:6" ht="15" x14ac:dyDescent="0.25">
      <c r="A33" s="58" t="s">
        <v>549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550</v>
      </c>
      <c r="B35" s="44"/>
      <c r="C35" s="44"/>
      <c r="D35" s="44"/>
      <c r="E35" s="44"/>
      <c r="F35" s="44"/>
    </row>
    <row r="36" spans="1:6" ht="15" x14ac:dyDescent="0.25">
      <c r="A36" s="58" t="s">
        <v>551</v>
      </c>
      <c r="B36" s="59"/>
      <c r="C36" s="59"/>
      <c r="D36" s="59"/>
      <c r="E36" s="59"/>
      <c r="F36" s="59"/>
    </row>
    <row r="37" spans="1:6" ht="15" x14ac:dyDescent="0.25">
      <c r="A37" s="58" t="s">
        <v>552</v>
      </c>
      <c r="B37" s="59"/>
      <c r="C37" s="59"/>
      <c r="D37" s="59"/>
      <c r="E37" s="59"/>
      <c r="F37" s="59"/>
    </row>
    <row r="38" spans="1:6" ht="15" x14ac:dyDescent="0.25">
      <c r="A38" s="58" t="s">
        <v>553</v>
      </c>
      <c r="B38" s="119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554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555</v>
      </c>
      <c r="B42" s="44"/>
      <c r="C42" s="44"/>
      <c r="D42" s="44"/>
      <c r="E42" s="44"/>
      <c r="F42" s="44"/>
    </row>
    <row r="43" spans="1:6" ht="15" x14ac:dyDescent="0.25">
      <c r="A43" s="58" t="s">
        <v>556</v>
      </c>
      <c r="B43" s="59"/>
      <c r="C43" s="59"/>
      <c r="D43" s="59"/>
      <c r="E43" s="59"/>
      <c r="F43" s="59"/>
    </row>
    <row r="44" spans="1:6" ht="15" x14ac:dyDescent="0.25">
      <c r="A44" s="58" t="s">
        <v>557</v>
      </c>
      <c r="B44" s="59"/>
      <c r="C44" s="59"/>
      <c r="D44" s="59"/>
      <c r="E44" s="59"/>
      <c r="F44" s="59"/>
    </row>
    <row r="45" spans="1:6" ht="15" x14ac:dyDescent="0.25">
      <c r="A45" s="58" t="s">
        <v>558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559</v>
      </c>
      <c r="B47" s="44"/>
      <c r="C47" s="44"/>
      <c r="D47" s="44"/>
      <c r="E47" s="44"/>
      <c r="F47" s="44"/>
    </row>
    <row r="48" spans="1:6" ht="15" x14ac:dyDescent="0.25">
      <c r="A48" s="58" t="s">
        <v>557</v>
      </c>
      <c r="B48" s="118"/>
      <c r="C48" s="118"/>
      <c r="D48" s="118"/>
      <c r="E48" s="118"/>
      <c r="F48" s="118"/>
    </row>
    <row r="49" spans="1:6" ht="15" x14ac:dyDescent="0.25">
      <c r="A49" s="58" t="s">
        <v>558</v>
      </c>
      <c r="B49" s="118"/>
      <c r="C49" s="118"/>
      <c r="D49" s="118"/>
      <c r="E49" s="118"/>
      <c r="F49" s="118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560</v>
      </c>
      <c r="B51" s="44"/>
      <c r="C51" s="44"/>
      <c r="D51" s="44"/>
      <c r="E51" s="44"/>
      <c r="F51" s="44"/>
    </row>
    <row r="52" spans="1:6" ht="15" x14ac:dyDescent="0.25">
      <c r="A52" s="58" t="s">
        <v>557</v>
      </c>
      <c r="B52" s="59"/>
      <c r="C52" s="59"/>
      <c r="D52" s="59"/>
      <c r="E52" s="59"/>
      <c r="F52" s="59"/>
    </row>
    <row r="53" spans="1:6" ht="15" x14ac:dyDescent="0.25">
      <c r="A53" s="58" t="s">
        <v>558</v>
      </c>
      <c r="B53" s="59"/>
      <c r="C53" s="59"/>
      <c r="D53" s="59"/>
      <c r="E53" s="59"/>
      <c r="F53" s="59"/>
    </row>
    <row r="54" spans="1:6" ht="15" x14ac:dyDescent="0.25">
      <c r="A54" s="58" t="s">
        <v>561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562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557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558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563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564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565</v>
      </c>
      <c r="B62" s="119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566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567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568</v>
      </c>
      <c r="B66" s="59"/>
      <c r="C66" s="59"/>
      <c r="D66" s="59"/>
      <c r="E66" s="59"/>
      <c r="F66" s="59"/>
    </row>
    <row r="67" spans="1:6" ht="20.100000000000001" customHeight="1" x14ac:dyDescent="0.25">
      <c r="A67" s="115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7"/>
  <sheetViews>
    <sheetView showGridLines="0" zoomScale="75" zoomScaleNormal="75" workbookViewId="0">
      <selection activeCell="F18" sqref="F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7" t="s">
        <v>124</v>
      </c>
      <c r="B1" s="188"/>
      <c r="C1" s="188"/>
      <c r="D1" s="188"/>
      <c r="E1" s="188"/>
      <c r="F1" s="188"/>
      <c r="G1" s="188"/>
      <c r="H1" s="189"/>
    </row>
    <row r="2" spans="1:8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125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108" t="str">
        <f>'Formato 1'!A4</f>
        <v>Al 31 de Diciembre de 2024 y al 31 de diciembre de 2025 (b)</v>
      </c>
      <c r="B4" s="109"/>
      <c r="C4" s="109"/>
      <c r="D4" s="109"/>
      <c r="E4" s="109"/>
      <c r="F4" s="109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136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137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138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140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141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142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143</v>
      </c>
      <c r="B18" s="159">
        <v>2683782.1800000002</v>
      </c>
      <c r="C18" s="103"/>
      <c r="D18" s="103"/>
      <c r="E18" s="103"/>
      <c r="F18" s="159">
        <v>4213634.55</v>
      </c>
      <c r="G18" s="103"/>
      <c r="H18" s="103"/>
    </row>
    <row r="19" spans="1:8" ht="16.5" customHeight="1" x14ac:dyDescent="0.25">
      <c r="A19" s="102"/>
      <c r="B19" s="160"/>
      <c r="C19" s="86"/>
      <c r="D19" s="86"/>
      <c r="E19" s="86"/>
      <c r="F19" s="160"/>
      <c r="G19" s="86"/>
      <c r="H19" s="86"/>
    </row>
    <row r="20" spans="1:8" ht="14.45" customHeight="1" x14ac:dyDescent="0.25">
      <c r="A20" s="8" t="s">
        <v>144</v>
      </c>
      <c r="B20" s="159">
        <v>2683782.1800000002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9">
        <v>4213634.55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0" t="s">
        <v>154</v>
      </c>
      <c r="B33" s="190"/>
      <c r="C33" s="190"/>
      <c r="D33" s="190"/>
      <c r="E33" s="190"/>
      <c r="F33" s="190"/>
      <c r="G33" s="190"/>
      <c r="H33" s="190"/>
    </row>
    <row r="34" spans="1:8" ht="14.45" customHeight="1" x14ac:dyDescent="0.25">
      <c r="A34" s="190"/>
      <c r="B34" s="190"/>
      <c r="C34" s="190"/>
      <c r="D34" s="190"/>
      <c r="E34" s="190"/>
      <c r="F34" s="190"/>
      <c r="G34" s="190"/>
      <c r="H34" s="190"/>
    </row>
    <row r="35" spans="1:8" ht="14.45" customHeight="1" x14ac:dyDescent="0.25">
      <c r="A35" s="190"/>
      <c r="B35" s="190"/>
      <c r="C35" s="190"/>
      <c r="D35" s="190"/>
      <c r="E35" s="190"/>
      <c r="F35" s="190"/>
      <c r="G35" s="190"/>
      <c r="H35" s="190"/>
    </row>
    <row r="36" spans="1:8" ht="14.45" customHeight="1" x14ac:dyDescent="0.25">
      <c r="A36" s="190"/>
      <c r="B36" s="190"/>
      <c r="C36" s="190"/>
      <c r="D36" s="190"/>
      <c r="E36" s="190"/>
      <c r="F36" s="190"/>
      <c r="G36" s="190"/>
      <c r="H36" s="190"/>
    </row>
    <row r="37" spans="1:8" ht="14.45" customHeight="1" x14ac:dyDescent="0.25">
      <c r="A37" s="190"/>
      <c r="B37" s="190"/>
      <c r="C37" s="190"/>
      <c r="D37" s="190"/>
      <c r="E37" s="190"/>
      <c r="F37" s="190"/>
      <c r="G37" s="190"/>
      <c r="H37" s="190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  <row r="47" spans="1:8" x14ac:dyDescent="0.25">
      <c r="A47" s="185" t="s">
        <v>602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scale="48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7" t="s">
        <v>165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1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166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604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4"/>
      <c r="C8" s="94"/>
      <c r="D8" s="94"/>
      <c r="E8" s="4">
        <f>SUM(E9:E12)</f>
        <v>0</v>
      </c>
      <c r="F8" s="94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5" t="s">
        <v>179</v>
      </c>
      <c r="B9" s="96"/>
      <c r="C9" s="96"/>
      <c r="D9" s="96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5" t="s">
        <v>180</v>
      </c>
      <c r="B10" s="96"/>
      <c r="C10" s="96"/>
      <c r="D10" s="96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5" t="s">
        <v>181</v>
      </c>
      <c r="B11" s="96"/>
      <c r="C11" s="96"/>
      <c r="D11" s="96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5" t="s">
        <v>182</v>
      </c>
      <c r="B12" s="96"/>
      <c r="C12" s="96"/>
      <c r="D12" s="96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4"/>
      <c r="C14" s="94"/>
      <c r="D14" s="94"/>
      <c r="E14" s="4">
        <f>SUM(E15:E18)</f>
        <v>0</v>
      </c>
      <c r="F14" s="94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5" t="s">
        <v>184</v>
      </c>
      <c r="B15" s="96"/>
      <c r="C15" s="96"/>
      <c r="D15" s="96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5" t="s">
        <v>185</v>
      </c>
      <c r="B16" s="96"/>
      <c r="C16" s="96"/>
      <c r="D16" s="96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5" t="s">
        <v>186</v>
      </c>
      <c r="B17" s="96"/>
      <c r="C17" s="96"/>
      <c r="D17" s="96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5" t="s">
        <v>187</v>
      </c>
      <c r="B18" s="96"/>
      <c r="C18" s="96"/>
      <c r="D18" s="96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4"/>
      <c r="C20" s="94"/>
      <c r="D20" s="94"/>
      <c r="E20" s="4">
        <f>SUM(E8,E14)</f>
        <v>0</v>
      </c>
      <c r="F20" s="94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3" spans="1:11" x14ac:dyDescent="0.25">
      <c r="A23" s="185" t="s">
        <v>602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zoomScale="75" zoomScaleNormal="75" workbookViewId="0">
      <selection activeCell="D57" sqref="D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7" t="s">
        <v>189</v>
      </c>
      <c r="B1" s="188"/>
      <c r="C1" s="188"/>
      <c r="D1" s="189"/>
    </row>
    <row r="2" spans="1:4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7"/>
    </row>
    <row r="3" spans="1:4" x14ac:dyDescent="0.25">
      <c r="A3" s="108" t="s">
        <v>190</v>
      </c>
      <c r="B3" s="109"/>
      <c r="C3" s="109"/>
      <c r="D3" s="110"/>
    </row>
    <row r="4" spans="1:4" x14ac:dyDescent="0.25">
      <c r="A4" s="108" t="str">
        <f>'Formato 3'!A4</f>
        <v>Del 1 de Enero al 31 de diciembre de 2025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61">
        <v>82536445.209999993</v>
      </c>
      <c r="C8" s="161">
        <v>80162702.829999998</v>
      </c>
      <c r="D8" s="161">
        <v>80162702.829999998</v>
      </c>
    </row>
    <row r="9" spans="1:4" x14ac:dyDescent="0.25">
      <c r="A9" s="57" t="s">
        <v>195</v>
      </c>
      <c r="B9" s="162">
        <v>82536445.209999993</v>
      </c>
      <c r="C9" s="162">
        <v>80162702.829999998</v>
      </c>
      <c r="D9" s="162">
        <v>80162702.829999998</v>
      </c>
    </row>
    <row r="10" spans="1:4" x14ac:dyDescent="0.25">
      <c r="A10" s="57" t="s">
        <v>196</v>
      </c>
      <c r="B10" s="162">
        <v>0</v>
      </c>
      <c r="C10" s="162">
        <v>0</v>
      </c>
      <c r="D10" s="162">
        <v>0</v>
      </c>
    </row>
    <row r="11" spans="1:4" x14ac:dyDescent="0.25">
      <c r="A11" s="57" t="s">
        <v>197</v>
      </c>
      <c r="B11" s="163">
        <v>0</v>
      </c>
      <c r="C11" s="163">
        <v>0</v>
      </c>
      <c r="D11" s="163">
        <v>0</v>
      </c>
    </row>
    <row r="12" spans="1:4" x14ac:dyDescent="0.25">
      <c r="A12" s="45"/>
      <c r="B12" s="164"/>
      <c r="C12" s="164"/>
      <c r="D12" s="164"/>
    </row>
    <row r="13" spans="1:4" x14ac:dyDescent="0.25">
      <c r="A13" s="3" t="s">
        <v>198</v>
      </c>
      <c r="B13" s="161">
        <v>82536445.209999993</v>
      </c>
      <c r="C13" s="161">
        <v>76850376.400000006</v>
      </c>
      <c r="D13" s="161">
        <v>73843291.840000004</v>
      </c>
    </row>
    <row r="14" spans="1:4" x14ac:dyDescent="0.25">
      <c r="A14" s="57" t="s">
        <v>199</v>
      </c>
      <c r="B14" s="162">
        <v>82536445.209999993</v>
      </c>
      <c r="C14" s="162">
        <v>76850376.400000006</v>
      </c>
      <c r="D14" s="162">
        <v>73843291.840000004</v>
      </c>
    </row>
    <row r="15" spans="1:4" x14ac:dyDescent="0.25">
      <c r="A15" s="57" t="s">
        <v>200</v>
      </c>
      <c r="B15" s="162">
        <v>0</v>
      </c>
      <c r="C15" s="162">
        <v>0</v>
      </c>
      <c r="D15" s="162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201</v>
      </c>
      <c r="B17" s="15">
        <v>0</v>
      </c>
      <c r="C17" s="14">
        <v>1218663.27</v>
      </c>
      <c r="D17" s="14">
        <v>725460.71</v>
      </c>
    </row>
    <row r="18" spans="1:4" x14ac:dyDescent="0.25">
      <c r="A18" s="57" t="s">
        <v>202</v>
      </c>
      <c r="B18" s="16">
        <v>0</v>
      </c>
      <c r="C18" s="46">
        <v>1218663.27</v>
      </c>
      <c r="D18" s="46">
        <v>725460.71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204</v>
      </c>
      <c r="B21" s="14">
        <f>B8-B13+B17</f>
        <v>0</v>
      </c>
      <c r="C21" s="14">
        <v>4530989.7</v>
      </c>
      <c r="D21" s="14">
        <v>7044871.7000000002</v>
      </c>
    </row>
    <row r="22" spans="1:4" x14ac:dyDescent="0.25">
      <c r="A22" s="3"/>
      <c r="B22" s="86"/>
      <c r="C22" s="86"/>
      <c r="D22" s="86"/>
    </row>
    <row r="23" spans="1:4" x14ac:dyDescent="0.25">
      <c r="A23" s="3" t="s">
        <v>205</v>
      </c>
      <c r="B23" s="14">
        <f>B21-B11</f>
        <v>0</v>
      </c>
      <c r="C23" s="14">
        <v>4530989.7</v>
      </c>
      <c r="D23" s="14">
        <v>7044871.7000000002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v>3312326.43</v>
      </c>
      <c r="D25" s="14">
        <v>6319410.9900000002</v>
      </c>
    </row>
    <row r="26" spans="1:4" x14ac:dyDescent="0.25">
      <c r="A26" s="19"/>
      <c r="B26" s="80"/>
      <c r="C26" s="80"/>
      <c r="D26" s="80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v>3312326.43</v>
      </c>
      <c r="D33" s="4">
        <v>6319410.9900000002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0" t="s">
        <v>222</v>
      </c>
      <c r="B48" s="91">
        <v>82536445.209999993</v>
      </c>
      <c r="C48" s="91">
        <v>80162702.829999998</v>
      </c>
      <c r="D48" s="91">
        <v>80162702.829999998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2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v>82536445.209999993</v>
      </c>
      <c r="C53" s="46">
        <v>76850376.400000006</v>
      </c>
      <c r="D53" s="46">
        <v>73843291.840000004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/>
      <c r="C55" s="46">
        <v>1218663.27</v>
      </c>
      <c r="D55" s="46">
        <v>725460.71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v>0</v>
      </c>
      <c r="C57" s="4">
        <v>4530989.7</v>
      </c>
      <c r="D57" s="4">
        <v>7044871.7000000002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v>0</v>
      </c>
      <c r="C59" s="4">
        <v>4530989.7</v>
      </c>
      <c r="D59" s="4">
        <v>7044871.7000000002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0" t="s">
        <v>196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217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220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227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203</v>
      </c>
      <c r="B70" s="16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0"/>
      <c r="C75" s="80"/>
      <c r="D75" s="80"/>
    </row>
    <row r="77" spans="1:4" x14ac:dyDescent="0.25">
      <c r="A77" s="185" t="s">
        <v>602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D16 B29:D32 B37:D44 B63:D74 B19:B25 B17:B18 B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topLeftCell="A58" zoomScale="75" zoomScaleNormal="75" workbookViewId="0">
      <selection activeCell="E80" sqref="E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7" t="s">
        <v>230</v>
      </c>
      <c r="B1" s="188"/>
      <c r="C1" s="188"/>
      <c r="D1" s="188"/>
      <c r="E1" s="188"/>
      <c r="F1" s="188"/>
      <c r="G1" s="189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231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diciembre de 2025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x14ac:dyDescent="0.25">
      <c r="A6" s="191" t="s">
        <v>232</v>
      </c>
      <c r="B6" s="193" t="s">
        <v>233</v>
      </c>
      <c r="C6" s="193"/>
      <c r="D6" s="193"/>
      <c r="E6" s="193"/>
      <c r="F6" s="193"/>
      <c r="G6" s="193" t="s">
        <v>234</v>
      </c>
    </row>
    <row r="7" spans="1:7" ht="30" x14ac:dyDescent="0.25">
      <c r="A7" s="192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3"/>
    </row>
    <row r="8" spans="1:7" x14ac:dyDescent="0.25">
      <c r="A8" s="26" t="s">
        <v>239</v>
      </c>
      <c r="B8" s="86"/>
      <c r="C8" s="86"/>
      <c r="D8" s="86"/>
      <c r="E8" s="86"/>
      <c r="F8" s="86"/>
      <c r="G8" s="86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246</v>
      </c>
      <c r="B15" s="165">
        <v>6426773.4800000004</v>
      </c>
      <c r="C15" s="165">
        <v>-2145271.38</v>
      </c>
      <c r="D15" s="166">
        <v>4281502.0999999996</v>
      </c>
      <c r="E15" s="165">
        <v>4281502.0999999996</v>
      </c>
      <c r="F15" s="165">
        <v>4281502.0999999996</v>
      </c>
      <c r="G15" s="166">
        <v>-2145271.38</v>
      </c>
    </row>
    <row r="16" spans="1:7" x14ac:dyDescent="0.25">
      <c r="A16" s="87" t="s">
        <v>247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57" t="s">
        <v>259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57" t="s">
        <v>265</v>
      </c>
      <c r="B34" s="165">
        <v>76109671.730000004</v>
      </c>
      <c r="C34" s="165">
        <v>-228471</v>
      </c>
      <c r="D34" s="166">
        <v>75881200.730000004</v>
      </c>
      <c r="E34" s="165">
        <v>75881200.730000004</v>
      </c>
      <c r="F34" s="165">
        <v>75881200.730000004</v>
      </c>
      <c r="G34" s="166">
        <v>-228471</v>
      </c>
    </row>
    <row r="35" spans="1:7" ht="14.45" customHeight="1" x14ac:dyDescent="0.25">
      <c r="A35" s="57" t="s">
        <v>266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7" t="s">
        <v>268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v>82536445.209999993</v>
      </c>
      <c r="C41" s="4">
        <v>-2373742.38</v>
      </c>
      <c r="D41" s="4">
        <v>80162702.829999998</v>
      </c>
      <c r="E41" s="4">
        <v>80162702.829999998</v>
      </c>
      <c r="F41" s="4">
        <v>80162702.829999998</v>
      </c>
      <c r="G41" s="4">
        <v>-2373742.38</v>
      </c>
    </row>
    <row r="42" spans="1:7" x14ac:dyDescent="0.25">
      <c r="A42" s="3" t="s">
        <v>272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0">SUM(B46:B53)</f>
        <v>0</v>
      </c>
      <c r="C45" s="46">
        <f t="shared" si="0"/>
        <v>0</v>
      </c>
      <c r="D45" s="46">
        <f t="shared" si="0"/>
        <v>0</v>
      </c>
      <c r="E45" s="46">
        <f t="shared" si="0"/>
        <v>0</v>
      </c>
      <c r="F45" s="46">
        <f t="shared" si="0"/>
        <v>0</v>
      </c>
      <c r="G45" s="46">
        <f t="shared" si="0"/>
        <v>0</v>
      </c>
    </row>
    <row r="46" spans="1:7" x14ac:dyDescent="0.25">
      <c r="A46" s="78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8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1">F47-B47</f>
        <v>0</v>
      </c>
    </row>
    <row r="48" spans="1:7" x14ac:dyDescent="0.25">
      <c r="A48" s="78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1"/>
        <v>0</v>
      </c>
    </row>
    <row r="49" spans="1:7" ht="30" x14ac:dyDescent="0.25">
      <c r="A49" s="78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1"/>
        <v>0</v>
      </c>
    </row>
    <row r="50" spans="1:7" x14ac:dyDescent="0.25">
      <c r="A50" s="78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1"/>
        <v>0</v>
      </c>
    </row>
    <row r="51" spans="1:7" x14ac:dyDescent="0.25">
      <c r="A51" s="78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1"/>
        <v>0</v>
      </c>
    </row>
    <row r="52" spans="1:7" ht="30" x14ac:dyDescent="0.25">
      <c r="A52" s="79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1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2">SUM(B55:B58)</f>
        <v>0</v>
      </c>
      <c r="C54" s="46">
        <f t="shared" si="2"/>
        <v>0</v>
      </c>
      <c r="D54" s="46">
        <f t="shared" si="2"/>
        <v>0</v>
      </c>
      <c r="E54" s="46">
        <f t="shared" si="2"/>
        <v>0</v>
      </c>
      <c r="F54" s="46">
        <f t="shared" si="2"/>
        <v>0</v>
      </c>
      <c r="G54" s="46">
        <f t="shared" si="2"/>
        <v>0</v>
      </c>
    </row>
    <row r="55" spans="1:7" x14ac:dyDescent="0.25">
      <c r="A55" s="79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8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3">F56-B56</f>
        <v>0</v>
      </c>
    </row>
    <row r="57" spans="1:7" x14ac:dyDescent="0.25">
      <c r="A57" s="78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3"/>
        <v>0</v>
      </c>
    </row>
    <row r="58" spans="1:7" x14ac:dyDescent="0.25">
      <c r="A58" s="79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3"/>
        <v>0</v>
      </c>
    </row>
    <row r="59" spans="1:7" x14ac:dyDescent="0.25">
      <c r="A59" s="57" t="s">
        <v>288</v>
      </c>
      <c r="B59" s="46">
        <f t="shared" ref="B59:G59" si="4">SUM(B60:B61)</f>
        <v>0</v>
      </c>
      <c r="C59" s="46">
        <f t="shared" si="4"/>
        <v>0</v>
      </c>
      <c r="D59" s="46">
        <f t="shared" si="4"/>
        <v>0</v>
      </c>
      <c r="E59" s="46">
        <f t="shared" si="4"/>
        <v>0</v>
      </c>
      <c r="F59" s="46">
        <f t="shared" si="4"/>
        <v>0</v>
      </c>
      <c r="G59" s="46">
        <f t="shared" si="4"/>
        <v>0</v>
      </c>
    </row>
    <row r="60" spans="1:7" x14ac:dyDescent="0.25">
      <c r="A60" s="78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8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5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5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5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6">B45+B54+B59+B62+B63</f>
        <v>0</v>
      </c>
      <c r="C65" s="4">
        <f t="shared" si="6"/>
        <v>0</v>
      </c>
      <c r="D65" s="4">
        <f t="shared" si="6"/>
        <v>0</v>
      </c>
      <c r="E65" s="4">
        <f t="shared" si="6"/>
        <v>0</v>
      </c>
      <c r="F65" s="4">
        <f t="shared" si="6"/>
        <v>0</v>
      </c>
      <c r="G65" s="4">
        <f t="shared" si="6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7">B68</f>
        <v>0</v>
      </c>
      <c r="C67" s="4">
        <f t="shared" si="7"/>
        <v>0</v>
      </c>
      <c r="D67" s="4">
        <f t="shared" si="7"/>
        <v>0</v>
      </c>
      <c r="E67" s="4">
        <f t="shared" si="7"/>
        <v>0</v>
      </c>
      <c r="F67" s="4">
        <f t="shared" si="7"/>
        <v>0</v>
      </c>
      <c r="G67" s="4">
        <f t="shared" si="7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v>82536445.209999993</v>
      </c>
      <c r="C70" s="4">
        <v>-2373742.38</v>
      </c>
      <c r="D70" s="4">
        <v>80162702.829999998</v>
      </c>
      <c r="E70" s="4">
        <v>80162702.829999998</v>
      </c>
      <c r="F70" s="4">
        <v>80162702.829999998</v>
      </c>
      <c r="G70" s="4">
        <v>-2373742.38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8">B73+B74</f>
        <v>0</v>
      </c>
      <c r="C75" s="4">
        <f t="shared" si="8"/>
        <v>0</v>
      </c>
      <c r="D75" s="4">
        <f t="shared" si="8"/>
        <v>0</v>
      </c>
      <c r="E75" s="4">
        <f t="shared" si="8"/>
        <v>0</v>
      </c>
      <c r="F75" s="4">
        <f t="shared" si="8"/>
        <v>0</v>
      </c>
      <c r="G75" s="4">
        <f t="shared" si="8"/>
        <v>0</v>
      </c>
    </row>
    <row r="76" spans="1:7" x14ac:dyDescent="0.25">
      <c r="A76" s="54"/>
      <c r="B76" s="80"/>
      <c r="C76" s="80"/>
      <c r="D76" s="80"/>
      <c r="E76" s="80"/>
      <c r="F76" s="80"/>
      <c r="G76" s="80"/>
    </row>
    <row r="78" spans="1:7" x14ac:dyDescent="0.25">
      <c r="A78" s="185" t="s">
        <v>602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9 G60:G69 G55:G58 G42:G53 B42:F58 B71:F75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zoomScale="75" zoomScaleNormal="75" workbookViewId="0">
      <selection activeCell="B9" sqref="B9:G16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6" t="s">
        <v>301</v>
      </c>
      <c r="B1" s="188"/>
      <c r="C1" s="188"/>
      <c r="D1" s="188"/>
      <c r="E1" s="188"/>
      <c r="F1" s="188"/>
      <c r="G1" s="189"/>
    </row>
    <row r="2" spans="1:7" x14ac:dyDescent="0.25">
      <c r="A2" s="120" t="str">
        <f>'Formato 1'!A2</f>
        <v xml:space="preserve"> Sistema para el Desarrollo Integral de la Familia del Municipio de Salamanca, Gto. (a)</v>
      </c>
      <c r="B2" s="120"/>
      <c r="C2" s="120"/>
      <c r="D2" s="120"/>
      <c r="E2" s="120"/>
      <c r="F2" s="120"/>
      <c r="G2" s="120"/>
    </row>
    <row r="3" spans="1:7" x14ac:dyDescent="0.25">
      <c r="A3" s="121" t="s">
        <v>302</v>
      </c>
      <c r="B3" s="121"/>
      <c r="C3" s="121"/>
      <c r="D3" s="121"/>
      <c r="E3" s="121"/>
      <c r="F3" s="121"/>
      <c r="G3" s="121"/>
    </row>
    <row r="4" spans="1:7" x14ac:dyDescent="0.25">
      <c r="A4" s="121" t="s">
        <v>303</v>
      </c>
      <c r="B4" s="121"/>
      <c r="C4" s="121"/>
      <c r="D4" s="121"/>
      <c r="E4" s="121"/>
      <c r="F4" s="121"/>
      <c r="G4" s="121"/>
    </row>
    <row r="5" spans="1:7" x14ac:dyDescent="0.25">
      <c r="A5" s="121" t="str">
        <f>'Formato 3'!A4</f>
        <v>Del 1 de Enero al 31 de diciembre de 2025 (b)</v>
      </c>
      <c r="B5" s="121"/>
      <c r="C5" s="121"/>
      <c r="D5" s="121"/>
      <c r="E5" s="121"/>
      <c r="F5" s="121"/>
      <c r="G5" s="121"/>
    </row>
    <row r="6" spans="1:7" x14ac:dyDescent="0.25">
      <c r="A6" s="122" t="s">
        <v>2</v>
      </c>
      <c r="B6" s="122"/>
      <c r="C6" s="122"/>
      <c r="D6" s="122"/>
      <c r="E6" s="122"/>
      <c r="F6" s="122"/>
      <c r="G6" s="122"/>
    </row>
    <row r="7" spans="1:7" x14ac:dyDescent="0.25">
      <c r="A7" s="194" t="s">
        <v>6</v>
      </c>
      <c r="B7" s="194" t="s">
        <v>304</v>
      </c>
      <c r="C7" s="194"/>
      <c r="D7" s="194"/>
      <c r="E7" s="194"/>
      <c r="F7" s="194"/>
      <c r="G7" s="195" t="s">
        <v>305</v>
      </c>
    </row>
    <row r="8" spans="1:7" ht="30" x14ac:dyDescent="0.25">
      <c r="A8" s="19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4"/>
    </row>
    <row r="9" spans="1:7" x14ac:dyDescent="0.25">
      <c r="A9" s="27" t="s">
        <v>310</v>
      </c>
      <c r="B9" s="167">
        <v>82536445.209999993</v>
      </c>
      <c r="C9" s="167">
        <v>3713382.96</v>
      </c>
      <c r="D9" s="167">
        <v>86249828.170000002</v>
      </c>
      <c r="E9" s="167">
        <v>76850376.400000006</v>
      </c>
      <c r="F9" s="167">
        <v>73843291.840000004</v>
      </c>
      <c r="G9" s="167">
        <v>9399451.7699999996</v>
      </c>
    </row>
    <row r="10" spans="1:7" x14ac:dyDescent="0.25">
      <c r="A10" s="81" t="s">
        <v>311</v>
      </c>
      <c r="B10" s="168">
        <v>57838960.789999999</v>
      </c>
      <c r="C10" s="168">
        <v>-2206511.52</v>
      </c>
      <c r="D10" s="168">
        <v>55632449.270000003</v>
      </c>
      <c r="E10" s="168">
        <v>54889889.670000002</v>
      </c>
      <c r="F10" s="168">
        <v>53684871.359999999</v>
      </c>
      <c r="G10" s="168">
        <v>742559.6</v>
      </c>
    </row>
    <row r="11" spans="1:7" x14ac:dyDescent="0.25">
      <c r="A11" s="82" t="s">
        <v>312</v>
      </c>
      <c r="B11" s="169">
        <v>36394175.700000003</v>
      </c>
      <c r="C11" s="169">
        <v>-2285000</v>
      </c>
      <c r="D11" s="168">
        <v>34109175.700000003</v>
      </c>
      <c r="E11" s="169">
        <v>33926201.060000002</v>
      </c>
      <c r="F11" s="169">
        <v>33926201.060000002</v>
      </c>
      <c r="G11" s="168">
        <v>182974.64</v>
      </c>
    </row>
    <row r="12" spans="1:7" x14ac:dyDescent="0.25">
      <c r="A12" s="82" t="s">
        <v>313</v>
      </c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2" t="s">
        <v>314</v>
      </c>
      <c r="B13" s="169">
        <v>5458680.5700000003</v>
      </c>
      <c r="C13" s="169">
        <v>527130.14</v>
      </c>
      <c r="D13" s="168">
        <v>5985810.71</v>
      </c>
      <c r="E13" s="169">
        <v>5946837.5199999996</v>
      </c>
      <c r="F13" s="169">
        <v>5946837.5199999996</v>
      </c>
      <c r="G13" s="168">
        <v>38973.19</v>
      </c>
    </row>
    <row r="14" spans="1:7" x14ac:dyDescent="0.25">
      <c r="A14" s="82" t="s">
        <v>315</v>
      </c>
      <c r="B14" s="169">
        <v>10485142.5</v>
      </c>
      <c r="C14" s="169">
        <v>-818515.56</v>
      </c>
      <c r="D14" s="168">
        <v>9666626.9399999995</v>
      </c>
      <c r="E14" s="169">
        <v>9233629.9399999995</v>
      </c>
      <c r="F14" s="169">
        <v>8028611.6299999999</v>
      </c>
      <c r="G14" s="168">
        <v>432997</v>
      </c>
    </row>
    <row r="15" spans="1:7" x14ac:dyDescent="0.25">
      <c r="A15" s="82" t="s">
        <v>316</v>
      </c>
      <c r="B15" s="169">
        <v>3681253.24</v>
      </c>
      <c r="C15" s="169">
        <v>502948.93</v>
      </c>
      <c r="D15" s="168">
        <v>4184202.17</v>
      </c>
      <c r="E15" s="169">
        <v>4096587.4</v>
      </c>
      <c r="F15" s="169">
        <v>4096587.4</v>
      </c>
      <c r="G15" s="168">
        <v>87614.77</v>
      </c>
    </row>
    <row r="16" spans="1:7" x14ac:dyDescent="0.25">
      <c r="A16" s="82" t="s">
        <v>317</v>
      </c>
      <c r="B16" s="168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2" t="s">
        <v>318</v>
      </c>
      <c r="B17" s="169">
        <v>1819708.78</v>
      </c>
      <c r="C17" s="169">
        <v>-133075.03</v>
      </c>
      <c r="D17" s="168">
        <v>1686633.75</v>
      </c>
      <c r="E17" s="169">
        <v>1686633.75</v>
      </c>
      <c r="F17" s="169">
        <v>1686633.75</v>
      </c>
      <c r="G17" s="168">
        <v>0</v>
      </c>
    </row>
    <row r="18" spans="1:7" x14ac:dyDescent="0.25">
      <c r="A18" s="81" t="s">
        <v>319</v>
      </c>
      <c r="B18" s="168">
        <v>5774896.9900000002</v>
      </c>
      <c r="C18" s="168">
        <v>980746.76</v>
      </c>
      <c r="D18" s="168">
        <v>6755643.75</v>
      </c>
      <c r="E18" s="168">
        <v>5390527.29</v>
      </c>
      <c r="F18" s="168">
        <v>5193182.9400000004</v>
      </c>
      <c r="G18" s="168">
        <v>1365116.46</v>
      </c>
    </row>
    <row r="19" spans="1:7" x14ac:dyDescent="0.25">
      <c r="A19" s="82" t="s">
        <v>320</v>
      </c>
      <c r="B19" s="169">
        <v>1652004.99</v>
      </c>
      <c r="C19" s="169">
        <v>-80000</v>
      </c>
      <c r="D19" s="168">
        <v>1572004.99</v>
      </c>
      <c r="E19" s="169">
        <v>1333223.31</v>
      </c>
      <c r="F19" s="169">
        <v>1333223.31</v>
      </c>
      <c r="G19" s="168">
        <v>238781.68</v>
      </c>
    </row>
    <row r="20" spans="1:7" x14ac:dyDescent="0.25">
      <c r="A20" s="82" t="s">
        <v>321</v>
      </c>
      <c r="B20" s="169">
        <v>1181891</v>
      </c>
      <c r="C20" s="169">
        <v>418746.76</v>
      </c>
      <c r="D20" s="168">
        <v>1600637.76</v>
      </c>
      <c r="E20" s="169">
        <v>1507695.63</v>
      </c>
      <c r="F20" s="169">
        <v>1507695.63</v>
      </c>
      <c r="G20" s="168">
        <v>92942.13</v>
      </c>
    </row>
    <row r="21" spans="1:7" x14ac:dyDescent="0.25">
      <c r="A21" s="82" t="s">
        <v>322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82" t="s">
        <v>323</v>
      </c>
      <c r="B22" s="169">
        <v>535145</v>
      </c>
      <c r="C22" s="169">
        <v>300000</v>
      </c>
      <c r="D22" s="168">
        <v>835145</v>
      </c>
      <c r="E22" s="169">
        <v>555190.78</v>
      </c>
      <c r="F22" s="169">
        <v>555190.78</v>
      </c>
      <c r="G22" s="168">
        <v>279954.21999999997</v>
      </c>
    </row>
    <row r="23" spans="1:7" x14ac:dyDescent="0.25">
      <c r="A23" s="82" t="s">
        <v>324</v>
      </c>
      <c r="B23" s="169">
        <v>441358</v>
      </c>
      <c r="C23" s="169">
        <v>3000</v>
      </c>
      <c r="D23" s="168">
        <v>444358</v>
      </c>
      <c r="E23" s="169">
        <v>355846.29</v>
      </c>
      <c r="F23" s="169">
        <v>355846.29</v>
      </c>
      <c r="G23" s="168">
        <v>88511.71</v>
      </c>
    </row>
    <row r="24" spans="1:7" x14ac:dyDescent="0.25">
      <c r="A24" s="82" t="s">
        <v>325</v>
      </c>
      <c r="B24" s="169">
        <v>1284000</v>
      </c>
      <c r="C24" s="169">
        <v>0</v>
      </c>
      <c r="D24" s="168">
        <v>1284000</v>
      </c>
      <c r="E24" s="169">
        <v>822870.1</v>
      </c>
      <c r="F24" s="169">
        <v>812224.85</v>
      </c>
      <c r="G24" s="168">
        <v>461129.9</v>
      </c>
    </row>
    <row r="25" spans="1:7" x14ac:dyDescent="0.25">
      <c r="A25" s="82" t="s">
        <v>326</v>
      </c>
      <c r="B25" s="169">
        <v>502948</v>
      </c>
      <c r="C25" s="169">
        <v>305000</v>
      </c>
      <c r="D25" s="168">
        <v>807948</v>
      </c>
      <c r="E25" s="169">
        <v>656501.75</v>
      </c>
      <c r="F25" s="169">
        <v>469802.65</v>
      </c>
      <c r="G25" s="168">
        <v>151446.25</v>
      </c>
    </row>
    <row r="26" spans="1:7" x14ac:dyDescent="0.25">
      <c r="A26" s="82" t="s">
        <v>327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2" t="s">
        <v>328</v>
      </c>
      <c r="B27" s="169">
        <v>177550</v>
      </c>
      <c r="C27" s="169">
        <v>34000</v>
      </c>
      <c r="D27" s="168">
        <v>211550</v>
      </c>
      <c r="E27" s="169">
        <v>159199.43</v>
      </c>
      <c r="F27" s="169">
        <v>159199.43</v>
      </c>
      <c r="G27" s="168">
        <v>52350.57</v>
      </c>
    </row>
    <row r="28" spans="1:7" x14ac:dyDescent="0.25">
      <c r="A28" s="81" t="s">
        <v>329</v>
      </c>
      <c r="B28" s="168">
        <v>6782022.71</v>
      </c>
      <c r="C28" s="168">
        <v>517170.13</v>
      </c>
      <c r="D28" s="168">
        <v>7299192.8399999999</v>
      </c>
      <c r="E28" s="168">
        <v>5469308.5</v>
      </c>
      <c r="F28" s="168">
        <v>5247080.5</v>
      </c>
      <c r="G28" s="168">
        <v>1829884.34</v>
      </c>
    </row>
    <row r="29" spans="1:7" x14ac:dyDescent="0.25">
      <c r="A29" s="82" t="s">
        <v>330</v>
      </c>
      <c r="B29" s="169">
        <v>1026448</v>
      </c>
      <c r="C29" s="169">
        <v>-40000</v>
      </c>
      <c r="D29" s="168">
        <v>986448</v>
      </c>
      <c r="E29" s="169">
        <v>626575.97</v>
      </c>
      <c r="F29" s="169">
        <v>622731.97</v>
      </c>
      <c r="G29" s="168">
        <v>359872.03</v>
      </c>
    </row>
    <row r="30" spans="1:7" x14ac:dyDescent="0.25">
      <c r="A30" s="82" t="s">
        <v>331</v>
      </c>
      <c r="B30" s="169">
        <v>261274</v>
      </c>
      <c r="C30" s="169">
        <v>302289</v>
      </c>
      <c r="D30" s="168">
        <v>563563</v>
      </c>
      <c r="E30" s="169">
        <v>370939.78</v>
      </c>
      <c r="F30" s="169">
        <v>370939.78</v>
      </c>
      <c r="G30" s="168">
        <v>192623.22</v>
      </c>
    </row>
    <row r="31" spans="1:7" x14ac:dyDescent="0.25">
      <c r="A31" s="82" t="s">
        <v>332</v>
      </c>
      <c r="B31" s="169">
        <v>706485.81</v>
      </c>
      <c r="C31" s="169">
        <v>355000</v>
      </c>
      <c r="D31" s="168">
        <v>1061485.81</v>
      </c>
      <c r="E31" s="169">
        <v>623103.06000000006</v>
      </c>
      <c r="F31" s="169">
        <v>623103.06000000006</v>
      </c>
      <c r="G31" s="168">
        <v>438382.75</v>
      </c>
    </row>
    <row r="32" spans="1:7" x14ac:dyDescent="0.25">
      <c r="A32" s="82" t="s">
        <v>333</v>
      </c>
      <c r="B32" s="169">
        <v>393500</v>
      </c>
      <c r="C32" s="169">
        <v>47711</v>
      </c>
      <c r="D32" s="168">
        <v>441211</v>
      </c>
      <c r="E32" s="169">
        <v>311965.49</v>
      </c>
      <c r="F32" s="169">
        <v>311965.49</v>
      </c>
      <c r="G32" s="168">
        <v>129245.51</v>
      </c>
    </row>
    <row r="33" spans="1:7" ht="14.45" customHeight="1" x14ac:dyDescent="0.25">
      <c r="A33" s="82" t="s">
        <v>334</v>
      </c>
      <c r="B33" s="169">
        <v>1142504</v>
      </c>
      <c r="C33" s="169">
        <v>-250000</v>
      </c>
      <c r="D33" s="168">
        <v>892504</v>
      </c>
      <c r="E33" s="169">
        <v>552023.63</v>
      </c>
      <c r="F33" s="169">
        <v>552023.63</v>
      </c>
      <c r="G33" s="168">
        <v>340480.37</v>
      </c>
    </row>
    <row r="34" spans="1:7" ht="14.45" customHeight="1" x14ac:dyDescent="0.25">
      <c r="A34" s="82" t="s">
        <v>335</v>
      </c>
      <c r="B34" s="169">
        <v>135360</v>
      </c>
      <c r="C34" s="169">
        <v>-42216</v>
      </c>
      <c r="D34" s="168">
        <v>93144</v>
      </c>
      <c r="E34" s="169">
        <v>10865.17</v>
      </c>
      <c r="F34" s="169">
        <v>10865.17</v>
      </c>
      <c r="G34" s="168">
        <v>82278.83</v>
      </c>
    </row>
    <row r="35" spans="1:7" ht="14.45" customHeight="1" x14ac:dyDescent="0.25">
      <c r="A35" s="82" t="s">
        <v>336</v>
      </c>
      <c r="B35" s="169">
        <v>31700</v>
      </c>
      <c r="C35" s="169">
        <v>5000</v>
      </c>
      <c r="D35" s="168">
        <v>36700</v>
      </c>
      <c r="E35" s="169">
        <v>21189</v>
      </c>
      <c r="F35" s="169">
        <v>21189</v>
      </c>
      <c r="G35" s="168">
        <v>15511</v>
      </c>
    </row>
    <row r="36" spans="1:7" ht="14.45" customHeight="1" x14ac:dyDescent="0.25">
      <c r="A36" s="82" t="s">
        <v>337</v>
      </c>
      <c r="B36" s="169">
        <v>1587302</v>
      </c>
      <c r="C36" s="169">
        <v>139386.13</v>
      </c>
      <c r="D36" s="168">
        <v>1726688.13</v>
      </c>
      <c r="E36" s="169">
        <v>1656615.51</v>
      </c>
      <c r="F36" s="169">
        <v>1656615.51</v>
      </c>
      <c r="G36" s="168">
        <v>70072.62</v>
      </c>
    </row>
    <row r="37" spans="1:7" ht="14.45" customHeight="1" x14ac:dyDescent="0.25">
      <c r="A37" s="82" t="s">
        <v>338</v>
      </c>
      <c r="B37" s="169">
        <v>1497448.9</v>
      </c>
      <c r="C37" s="169">
        <v>0</v>
      </c>
      <c r="D37" s="168">
        <v>1497448.9</v>
      </c>
      <c r="E37" s="169">
        <v>1296030.8899999999</v>
      </c>
      <c r="F37" s="169">
        <v>1077646.8899999999</v>
      </c>
      <c r="G37" s="168">
        <v>201418.01</v>
      </c>
    </row>
    <row r="38" spans="1:7" x14ac:dyDescent="0.25">
      <c r="A38" s="81" t="s">
        <v>339</v>
      </c>
      <c r="B38" s="168">
        <v>8867122.9199999999</v>
      </c>
      <c r="C38" s="168">
        <v>-1791217.76</v>
      </c>
      <c r="D38" s="168">
        <v>7075905.1600000001</v>
      </c>
      <c r="E38" s="168">
        <v>6992323.1100000003</v>
      </c>
      <c r="F38" s="168">
        <v>6992323.1100000003</v>
      </c>
      <c r="G38" s="168">
        <v>83582.05</v>
      </c>
    </row>
    <row r="39" spans="1:7" x14ac:dyDescent="0.25">
      <c r="A39" s="82" t="s">
        <v>340</v>
      </c>
      <c r="B39" s="168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2" t="s">
        <v>341</v>
      </c>
      <c r="B40" s="168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2" t="s">
        <v>342</v>
      </c>
      <c r="B41" s="168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2" t="s">
        <v>343</v>
      </c>
      <c r="B42" s="169">
        <v>8867122.9199999999</v>
      </c>
      <c r="C42" s="169">
        <v>-1791217.76</v>
      </c>
      <c r="D42" s="168">
        <v>7075905.1600000001</v>
      </c>
      <c r="E42" s="169">
        <v>6992323.1100000003</v>
      </c>
      <c r="F42" s="169">
        <v>6992323.1100000003</v>
      </c>
      <c r="G42" s="168">
        <v>83582.05</v>
      </c>
    </row>
    <row r="43" spans="1:7" x14ac:dyDescent="0.25">
      <c r="A43" s="82" t="s">
        <v>344</v>
      </c>
      <c r="B43" s="168">
        <v>0</v>
      </c>
      <c r="C43" s="168">
        <v>0</v>
      </c>
      <c r="D43" s="168">
        <v>0</v>
      </c>
      <c r="E43" s="168">
        <v>0</v>
      </c>
      <c r="F43" s="168">
        <v>0</v>
      </c>
      <c r="G43" s="168">
        <v>0</v>
      </c>
    </row>
    <row r="44" spans="1:7" x14ac:dyDescent="0.25">
      <c r="A44" s="82" t="s">
        <v>345</v>
      </c>
      <c r="B44" s="168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2" t="s">
        <v>346</v>
      </c>
      <c r="B45" s="168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2" t="s">
        <v>347</v>
      </c>
      <c r="B46" s="168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2" t="s">
        <v>348</v>
      </c>
      <c r="B47" s="168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1" t="s">
        <v>349</v>
      </c>
      <c r="B48" s="168">
        <v>3273441.8</v>
      </c>
      <c r="C48" s="168">
        <v>1357961.34</v>
      </c>
      <c r="D48" s="168">
        <v>4631403.1399999997</v>
      </c>
      <c r="E48" s="168">
        <v>4108327.83</v>
      </c>
      <c r="F48" s="168">
        <v>2725833.93</v>
      </c>
      <c r="G48" s="168">
        <v>523075.31</v>
      </c>
    </row>
    <row r="49" spans="1:7" x14ac:dyDescent="0.25">
      <c r="A49" s="82" t="s">
        <v>350</v>
      </c>
      <c r="B49" s="169">
        <v>638892.80000000005</v>
      </c>
      <c r="C49" s="169">
        <v>269186.68</v>
      </c>
      <c r="D49" s="168">
        <v>908079.48</v>
      </c>
      <c r="E49" s="169">
        <v>698250.44</v>
      </c>
      <c r="F49" s="169">
        <v>698250.44</v>
      </c>
      <c r="G49" s="168">
        <v>209829.04</v>
      </c>
    </row>
    <row r="50" spans="1:7" x14ac:dyDescent="0.25">
      <c r="A50" s="82" t="s">
        <v>351</v>
      </c>
      <c r="B50" s="169">
        <v>115649</v>
      </c>
      <c r="C50" s="169">
        <v>47574.1</v>
      </c>
      <c r="D50" s="168">
        <v>163223.1</v>
      </c>
      <c r="E50" s="169">
        <v>132328.56</v>
      </c>
      <c r="F50" s="169">
        <v>132328.56</v>
      </c>
      <c r="G50" s="168">
        <v>30894.54</v>
      </c>
    </row>
    <row r="51" spans="1:7" x14ac:dyDescent="0.25">
      <c r="A51" s="82" t="s">
        <v>352</v>
      </c>
      <c r="B51" s="169">
        <v>59000</v>
      </c>
      <c r="C51" s="169">
        <v>0</v>
      </c>
      <c r="D51" s="168">
        <v>59000</v>
      </c>
      <c r="E51" s="169">
        <v>37399</v>
      </c>
      <c r="F51" s="169">
        <v>37399</v>
      </c>
      <c r="G51" s="168">
        <v>21601</v>
      </c>
    </row>
    <row r="52" spans="1:7" x14ac:dyDescent="0.25">
      <c r="A52" s="82" t="s">
        <v>353</v>
      </c>
      <c r="B52" s="169">
        <v>2380000</v>
      </c>
      <c r="C52" s="169">
        <v>493202.56</v>
      </c>
      <c r="D52" s="168">
        <v>2873202.56</v>
      </c>
      <c r="E52" s="169">
        <v>2714453.9</v>
      </c>
      <c r="F52" s="169">
        <v>1331960</v>
      </c>
      <c r="G52" s="168">
        <v>158748.66</v>
      </c>
    </row>
    <row r="53" spans="1:7" x14ac:dyDescent="0.25">
      <c r="A53" s="82" t="s">
        <v>354</v>
      </c>
      <c r="B53" s="168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2" t="s">
        <v>355</v>
      </c>
      <c r="B54" s="169">
        <v>79900</v>
      </c>
      <c r="C54" s="169">
        <v>547998</v>
      </c>
      <c r="D54" s="168">
        <v>627898</v>
      </c>
      <c r="E54" s="169">
        <v>525895.93000000005</v>
      </c>
      <c r="F54" s="169">
        <v>525895.93000000005</v>
      </c>
      <c r="G54" s="168">
        <v>102002.07</v>
      </c>
    </row>
    <row r="55" spans="1:7" x14ac:dyDescent="0.25">
      <c r="A55" s="82" t="s">
        <v>356</v>
      </c>
      <c r="B55" s="168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2" t="s">
        <v>357</v>
      </c>
      <c r="B56" s="168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2" t="s">
        <v>358</v>
      </c>
      <c r="B57" s="168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1" t="s">
        <v>359</v>
      </c>
      <c r="B58" s="168">
        <v>0</v>
      </c>
      <c r="C58" s="168">
        <v>4786164</v>
      </c>
      <c r="D58" s="168">
        <v>4786164</v>
      </c>
      <c r="E58" s="168">
        <v>0</v>
      </c>
      <c r="F58" s="168">
        <v>0</v>
      </c>
      <c r="G58" s="168">
        <v>4786164</v>
      </c>
    </row>
    <row r="59" spans="1:7" x14ac:dyDescent="0.25">
      <c r="A59" s="82" t="s">
        <v>360</v>
      </c>
      <c r="B59" s="168">
        <v>0</v>
      </c>
      <c r="C59" s="168">
        <v>0</v>
      </c>
      <c r="D59" s="168">
        <v>0</v>
      </c>
      <c r="E59" s="168">
        <v>0</v>
      </c>
      <c r="F59" s="168">
        <v>0</v>
      </c>
      <c r="G59" s="168">
        <v>0</v>
      </c>
    </row>
    <row r="60" spans="1:7" x14ac:dyDescent="0.25">
      <c r="A60" s="82" t="s">
        <v>361</v>
      </c>
      <c r="B60" s="168">
        <v>0</v>
      </c>
      <c r="C60" s="168">
        <v>4786164</v>
      </c>
      <c r="D60" s="168">
        <v>4786164</v>
      </c>
      <c r="E60" s="168">
        <v>0</v>
      </c>
      <c r="F60" s="168">
        <v>0</v>
      </c>
      <c r="G60" s="168">
        <v>4786164</v>
      </c>
    </row>
    <row r="61" spans="1:7" x14ac:dyDescent="0.25">
      <c r="A61" s="82" t="s">
        <v>362</v>
      </c>
      <c r="B61" s="168">
        <v>0</v>
      </c>
      <c r="C61" s="168">
        <v>0</v>
      </c>
      <c r="D61" s="168">
        <v>0</v>
      </c>
      <c r="E61" s="168">
        <v>0</v>
      </c>
      <c r="F61" s="168">
        <v>0</v>
      </c>
      <c r="G61" s="168">
        <v>0</v>
      </c>
    </row>
    <row r="62" spans="1:7" x14ac:dyDescent="0.25">
      <c r="A62" s="81" t="s">
        <v>363</v>
      </c>
      <c r="B62" s="168">
        <v>0</v>
      </c>
      <c r="C62" s="168">
        <v>69070.009999999995</v>
      </c>
      <c r="D62" s="168">
        <v>69070.009999999995</v>
      </c>
      <c r="E62" s="168">
        <v>0</v>
      </c>
      <c r="F62" s="168">
        <v>0</v>
      </c>
      <c r="G62" s="168">
        <v>69070.009999999995</v>
      </c>
    </row>
    <row r="63" spans="1:7" x14ac:dyDescent="0.25">
      <c r="A63" s="82" t="s">
        <v>364</v>
      </c>
      <c r="B63" s="168">
        <v>0</v>
      </c>
      <c r="C63" s="168">
        <v>0</v>
      </c>
      <c r="D63" s="168">
        <v>0</v>
      </c>
      <c r="E63" s="168">
        <v>0</v>
      </c>
      <c r="F63" s="168">
        <v>0</v>
      </c>
      <c r="G63" s="168">
        <v>0</v>
      </c>
    </row>
    <row r="64" spans="1:7" x14ac:dyDescent="0.25">
      <c r="A64" s="82" t="s">
        <v>365</v>
      </c>
      <c r="B64" s="168">
        <v>0</v>
      </c>
      <c r="C64" s="168">
        <v>0</v>
      </c>
      <c r="D64" s="168">
        <v>0</v>
      </c>
      <c r="E64" s="168">
        <v>0</v>
      </c>
      <c r="F64" s="168">
        <v>0</v>
      </c>
      <c r="G64" s="168">
        <v>0</v>
      </c>
    </row>
    <row r="65" spans="1:7" x14ac:dyDescent="0.25">
      <c r="A65" s="82" t="s">
        <v>366</v>
      </c>
      <c r="B65" s="168">
        <v>0</v>
      </c>
      <c r="C65" s="168">
        <v>0</v>
      </c>
      <c r="D65" s="168">
        <v>0</v>
      </c>
      <c r="E65" s="168">
        <v>0</v>
      </c>
      <c r="F65" s="168">
        <v>0</v>
      </c>
      <c r="G65" s="168">
        <v>0</v>
      </c>
    </row>
    <row r="66" spans="1:7" x14ac:dyDescent="0.25">
      <c r="A66" s="82" t="s">
        <v>367</v>
      </c>
      <c r="B66" s="168">
        <v>0</v>
      </c>
      <c r="C66" s="168">
        <v>0</v>
      </c>
      <c r="D66" s="168">
        <v>0</v>
      </c>
      <c r="E66" s="168">
        <v>0</v>
      </c>
      <c r="F66" s="168">
        <v>0</v>
      </c>
      <c r="G66" s="168">
        <v>0</v>
      </c>
    </row>
    <row r="67" spans="1:7" x14ac:dyDescent="0.25">
      <c r="A67" s="82" t="s">
        <v>368</v>
      </c>
      <c r="B67" s="168">
        <v>0</v>
      </c>
      <c r="C67" s="168">
        <v>0</v>
      </c>
      <c r="D67" s="168">
        <v>0</v>
      </c>
      <c r="E67" s="168">
        <v>0</v>
      </c>
      <c r="F67" s="168">
        <v>0</v>
      </c>
      <c r="G67" s="168">
        <v>0</v>
      </c>
    </row>
    <row r="68" spans="1:7" x14ac:dyDescent="0.25">
      <c r="A68" s="82" t="s">
        <v>369</v>
      </c>
      <c r="B68" s="168">
        <v>0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</row>
    <row r="69" spans="1:7" x14ac:dyDescent="0.25">
      <c r="A69" s="82" t="s">
        <v>370</v>
      </c>
      <c r="B69" s="168">
        <v>0</v>
      </c>
      <c r="C69" s="168">
        <v>0</v>
      </c>
      <c r="D69" s="168">
        <v>0</v>
      </c>
      <c r="E69" s="168">
        <v>0</v>
      </c>
      <c r="F69" s="168">
        <v>0</v>
      </c>
      <c r="G69" s="168">
        <v>0</v>
      </c>
    </row>
    <row r="70" spans="1:7" x14ac:dyDescent="0.25">
      <c r="A70" s="82" t="s">
        <v>371</v>
      </c>
      <c r="B70" s="168">
        <v>0</v>
      </c>
      <c r="C70" s="168">
        <v>69070.009999999995</v>
      </c>
      <c r="D70" s="168">
        <v>69070.009999999995</v>
      </c>
      <c r="E70" s="168">
        <v>0</v>
      </c>
      <c r="F70" s="168">
        <v>0</v>
      </c>
      <c r="G70" s="168">
        <v>69070.009999999995</v>
      </c>
    </row>
    <row r="71" spans="1:7" x14ac:dyDescent="0.25">
      <c r="A71" s="81" t="s">
        <v>372</v>
      </c>
      <c r="B71" s="168">
        <v>0</v>
      </c>
      <c r="C71" s="168">
        <v>0</v>
      </c>
      <c r="D71" s="168">
        <v>0</v>
      </c>
      <c r="E71" s="168">
        <v>0</v>
      </c>
      <c r="F71" s="168">
        <v>0</v>
      </c>
      <c r="G71" s="168">
        <v>0</v>
      </c>
    </row>
    <row r="72" spans="1:7" x14ac:dyDescent="0.25">
      <c r="A72" s="82" t="s">
        <v>373</v>
      </c>
      <c r="B72" s="168">
        <v>0</v>
      </c>
      <c r="C72" s="168">
        <v>0</v>
      </c>
      <c r="D72" s="168">
        <v>0</v>
      </c>
      <c r="E72" s="168">
        <v>0</v>
      </c>
      <c r="F72" s="168">
        <v>0</v>
      </c>
      <c r="G72" s="168">
        <v>0</v>
      </c>
    </row>
    <row r="73" spans="1:7" x14ac:dyDescent="0.25">
      <c r="A73" s="82" t="s">
        <v>374</v>
      </c>
      <c r="B73" s="168">
        <v>0</v>
      </c>
      <c r="C73" s="168">
        <v>0</v>
      </c>
      <c r="D73" s="168">
        <v>0</v>
      </c>
      <c r="E73" s="168">
        <v>0</v>
      </c>
      <c r="F73" s="168">
        <v>0</v>
      </c>
      <c r="G73" s="168">
        <v>0</v>
      </c>
    </row>
    <row r="74" spans="1:7" x14ac:dyDescent="0.25">
      <c r="A74" s="82" t="s">
        <v>375</v>
      </c>
      <c r="B74" s="168">
        <v>0</v>
      </c>
      <c r="C74" s="168">
        <v>0</v>
      </c>
      <c r="D74" s="168">
        <v>0</v>
      </c>
      <c r="E74" s="168">
        <v>0</v>
      </c>
      <c r="F74" s="168">
        <v>0</v>
      </c>
      <c r="G74" s="168">
        <v>0</v>
      </c>
    </row>
    <row r="75" spans="1:7" x14ac:dyDescent="0.25">
      <c r="A75" s="81" t="s">
        <v>376</v>
      </c>
      <c r="B75" s="168">
        <v>0</v>
      </c>
      <c r="C75" s="168">
        <v>0</v>
      </c>
      <c r="D75" s="168">
        <v>0</v>
      </c>
      <c r="E75" s="168">
        <v>0</v>
      </c>
      <c r="F75" s="168">
        <v>0</v>
      </c>
      <c r="G75" s="168">
        <v>0</v>
      </c>
    </row>
    <row r="76" spans="1:7" x14ac:dyDescent="0.25">
      <c r="A76" s="82" t="s">
        <v>377</v>
      </c>
      <c r="B76" s="168">
        <v>0</v>
      </c>
      <c r="C76" s="168">
        <v>0</v>
      </c>
      <c r="D76" s="168">
        <v>0</v>
      </c>
      <c r="E76" s="168">
        <v>0</v>
      </c>
      <c r="F76" s="168">
        <v>0</v>
      </c>
      <c r="G76" s="168">
        <v>0</v>
      </c>
    </row>
    <row r="77" spans="1:7" x14ac:dyDescent="0.25">
      <c r="A77" s="82" t="s">
        <v>378</v>
      </c>
      <c r="B77" s="168">
        <v>0</v>
      </c>
      <c r="C77" s="168">
        <v>0</v>
      </c>
      <c r="D77" s="168">
        <v>0</v>
      </c>
      <c r="E77" s="168">
        <v>0</v>
      </c>
      <c r="F77" s="168">
        <v>0</v>
      </c>
      <c r="G77" s="168">
        <v>0</v>
      </c>
    </row>
    <row r="78" spans="1:7" x14ac:dyDescent="0.25">
      <c r="A78" s="82" t="s">
        <v>379</v>
      </c>
      <c r="B78" s="168">
        <v>0</v>
      </c>
      <c r="C78" s="168">
        <v>0</v>
      </c>
      <c r="D78" s="168">
        <v>0</v>
      </c>
      <c r="E78" s="168">
        <v>0</v>
      </c>
      <c r="F78" s="168">
        <v>0</v>
      </c>
      <c r="G78" s="168">
        <v>0</v>
      </c>
    </row>
    <row r="79" spans="1:7" x14ac:dyDescent="0.25">
      <c r="A79" s="82" t="s">
        <v>380</v>
      </c>
      <c r="B79" s="168">
        <v>0</v>
      </c>
      <c r="C79" s="168">
        <v>0</v>
      </c>
      <c r="D79" s="168">
        <v>0</v>
      </c>
      <c r="E79" s="168">
        <v>0</v>
      </c>
      <c r="F79" s="168">
        <v>0</v>
      </c>
      <c r="G79" s="168">
        <v>0</v>
      </c>
    </row>
    <row r="80" spans="1:7" x14ac:dyDescent="0.25">
      <c r="A80" s="82" t="s">
        <v>381</v>
      </c>
      <c r="B80" s="168">
        <v>0</v>
      </c>
      <c r="C80" s="168">
        <v>0</v>
      </c>
      <c r="D80" s="168">
        <v>0</v>
      </c>
      <c r="E80" s="168">
        <v>0</v>
      </c>
      <c r="F80" s="168">
        <v>0</v>
      </c>
      <c r="G80" s="168">
        <v>0</v>
      </c>
    </row>
    <row r="81" spans="1:7" x14ac:dyDescent="0.25">
      <c r="A81" s="82" t="s">
        <v>382</v>
      </c>
      <c r="B81" s="168">
        <v>0</v>
      </c>
      <c r="C81" s="168">
        <v>0</v>
      </c>
      <c r="D81" s="168">
        <v>0</v>
      </c>
      <c r="E81" s="168">
        <v>0</v>
      </c>
      <c r="F81" s="168">
        <v>0</v>
      </c>
      <c r="G81" s="168">
        <v>0</v>
      </c>
    </row>
    <row r="82" spans="1:7" x14ac:dyDescent="0.25">
      <c r="A82" s="82" t="s">
        <v>383</v>
      </c>
      <c r="B82" s="168">
        <v>0</v>
      </c>
      <c r="C82" s="168">
        <v>0</v>
      </c>
      <c r="D82" s="168">
        <v>0</v>
      </c>
      <c r="E82" s="168">
        <v>0</v>
      </c>
      <c r="F82" s="168">
        <v>0</v>
      </c>
      <c r="G82" s="168">
        <v>0</v>
      </c>
    </row>
    <row r="83" spans="1:7" x14ac:dyDescent="0.25">
      <c r="A83" s="83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7">
        <v>0</v>
      </c>
      <c r="C84" s="167">
        <v>0</v>
      </c>
      <c r="D84" s="167">
        <v>0</v>
      </c>
      <c r="E84" s="167">
        <v>0</v>
      </c>
      <c r="F84" s="167">
        <v>0</v>
      </c>
      <c r="G84" s="167">
        <v>0</v>
      </c>
    </row>
    <row r="85" spans="1:7" x14ac:dyDescent="0.25">
      <c r="A85" s="81" t="s">
        <v>311</v>
      </c>
      <c r="B85" s="168">
        <v>0</v>
      </c>
      <c r="C85" s="168">
        <v>0</v>
      </c>
      <c r="D85" s="168">
        <v>0</v>
      </c>
      <c r="E85" s="168">
        <v>0</v>
      </c>
      <c r="F85" s="168">
        <v>0</v>
      </c>
      <c r="G85" s="168">
        <v>0</v>
      </c>
    </row>
    <row r="86" spans="1:7" x14ac:dyDescent="0.25">
      <c r="A86" s="82" t="s">
        <v>312</v>
      </c>
      <c r="B86" s="168">
        <v>0</v>
      </c>
      <c r="C86" s="168">
        <v>0</v>
      </c>
      <c r="D86" s="168">
        <v>0</v>
      </c>
      <c r="E86" s="168">
        <v>0</v>
      </c>
      <c r="F86" s="168">
        <v>0</v>
      </c>
      <c r="G86" s="168">
        <v>0</v>
      </c>
    </row>
    <row r="87" spans="1:7" x14ac:dyDescent="0.25">
      <c r="A87" s="82" t="s">
        <v>313</v>
      </c>
      <c r="B87" s="168">
        <v>0</v>
      </c>
      <c r="C87" s="168">
        <v>0</v>
      </c>
      <c r="D87" s="168">
        <v>0</v>
      </c>
      <c r="E87" s="168">
        <v>0</v>
      </c>
      <c r="F87" s="168">
        <v>0</v>
      </c>
      <c r="G87" s="168">
        <v>0</v>
      </c>
    </row>
    <row r="88" spans="1:7" x14ac:dyDescent="0.25">
      <c r="A88" s="82" t="s">
        <v>314</v>
      </c>
      <c r="B88" s="168">
        <v>0</v>
      </c>
      <c r="C88" s="168">
        <v>0</v>
      </c>
      <c r="D88" s="168">
        <v>0</v>
      </c>
      <c r="E88" s="168">
        <v>0</v>
      </c>
      <c r="F88" s="168">
        <v>0</v>
      </c>
      <c r="G88" s="168">
        <v>0</v>
      </c>
    </row>
    <row r="89" spans="1:7" x14ac:dyDescent="0.25">
      <c r="A89" s="82" t="s">
        <v>315</v>
      </c>
      <c r="B89" s="168">
        <v>0</v>
      </c>
      <c r="C89" s="168">
        <v>0</v>
      </c>
      <c r="D89" s="168">
        <v>0</v>
      </c>
      <c r="E89" s="168">
        <v>0</v>
      </c>
      <c r="F89" s="168">
        <v>0</v>
      </c>
      <c r="G89" s="168">
        <v>0</v>
      </c>
    </row>
    <row r="90" spans="1:7" x14ac:dyDescent="0.25">
      <c r="A90" s="82" t="s">
        <v>316</v>
      </c>
      <c r="B90" s="168">
        <v>0</v>
      </c>
      <c r="C90" s="168">
        <v>0</v>
      </c>
      <c r="D90" s="168">
        <v>0</v>
      </c>
      <c r="E90" s="168">
        <v>0</v>
      </c>
      <c r="F90" s="168">
        <v>0</v>
      </c>
      <c r="G90" s="168">
        <v>0</v>
      </c>
    </row>
    <row r="91" spans="1:7" x14ac:dyDescent="0.25">
      <c r="A91" s="82" t="s">
        <v>317</v>
      </c>
      <c r="B91" s="168">
        <v>0</v>
      </c>
      <c r="C91" s="168">
        <v>0</v>
      </c>
      <c r="D91" s="168">
        <v>0</v>
      </c>
      <c r="E91" s="168">
        <v>0</v>
      </c>
      <c r="F91" s="168">
        <v>0</v>
      </c>
      <c r="G91" s="168">
        <v>0</v>
      </c>
    </row>
    <row r="92" spans="1:7" x14ac:dyDescent="0.25">
      <c r="A92" s="82" t="s">
        <v>318</v>
      </c>
      <c r="B92" s="168">
        <v>0</v>
      </c>
      <c r="C92" s="168">
        <v>0</v>
      </c>
      <c r="D92" s="168">
        <v>0</v>
      </c>
      <c r="E92" s="168">
        <v>0</v>
      </c>
      <c r="F92" s="168">
        <v>0</v>
      </c>
      <c r="G92" s="168">
        <v>0</v>
      </c>
    </row>
    <row r="93" spans="1:7" x14ac:dyDescent="0.25">
      <c r="A93" s="81" t="s">
        <v>319</v>
      </c>
      <c r="B93" s="168">
        <v>0</v>
      </c>
      <c r="C93" s="168">
        <v>0</v>
      </c>
      <c r="D93" s="168">
        <v>0</v>
      </c>
      <c r="E93" s="168">
        <v>0</v>
      </c>
      <c r="F93" s="168">
        <v>0</v>
      </c>
      <c r="G93" s="168">
        <v>0</v>
      </c>
    </row>
    <row r="94" spans="1:7" x14ac:dyDescent="0.25">
      <c r="A94" s="82" t="s">
        <v>320</v>
      </c>
      <c r="B94" s="168">
        <v>0</v>
      </c>
      <c r="C94" s="168">
        <v>0</v>
      </c>
      <c r="D94" s="168">
        <v>0</v>
      </c>
      <c r="E94" s="168">
        <v>0</v>
      </c>
      <c r="F94" s="168">
        <v>0</v>
      </c>
      <c r="G94" s="168">
        <v>0</v>
      </c>
    </row>
    <row r="95" spans="1:7" x14ac:dyDescent="0.25">
      <c r="A95" s="82" t="s">
        <v>321</v>
      </c>
      <c r="B95" s="168">
        <v>0</v>
      </c>
      <c r="C95" s="168">
        <v>0</v>
      </c>
      <c r="D95" s="168">
        <v>0</v>
      </c>
      <c r="E95" s="168">
        <v>0</v>
      </c>
      <c r="F95" s="168">
        <v>0</v>
      </c>
      <c r="G95" s="168">
        <v>0</v>
      </c>
    </row>
    <row r="96" spans="1:7" x14ac:dyDescent="0.25">
      <c r="A96" s="82" t="s">
        <v>322</v>
      </c>
      <c r="B96" s="168">
        <v>0</v>
      </c>
      <c r="C96" s="168">
        <v>0</v>
      </c>
      <c r="D96" s="168">
        <v>0</v>
      </c>
      <c r="E96" s="168">
        <v>0</v>
      </c>
      <c r="F96" s="168">
        <v>0</v>
      </c>
      <c r="G96" s="168">
        <v>0</v>
      </c>
    </row>
    <row r="97" spans="1:7" x14ac:dyDescent="0.25">
      <c r="A97" s="82" t="s">
        <v>323</v>
      </c>
      <c r="B97" s="168">
        <v>0</v>
      </c>
      <c r="C97" s="168">
        <v>0</v>
      </c>
      <c r="D97" s="168">
        <v>0</v>
      </c>
      <c r="E97" s="168">
        <v>0</v>
      </c>
      <c r="F97" s="168">
        <v>0</v>
      </c>
      <c r="G97" s="168">
        <v>0</v>
      </c>
    </row>
    <row r="98" spans="1:7" x14ac:dyDescent="0.25">
      <c r="A98" s="84" t="s">
        <v>324</v>
      </c>
      <c r="B98" s="168">
        <v>0</v>
      </c>
      <c r="C98" s="168">
        <v>0</v>
      </c>
      <c r="D98" s="168">
        <v>0</v>
      </c>
      <c r="E98" s="168">
        <v>0</v>
      </c>
      <c r="F98" s="168">
        <v>0</v>
      </c>
      <c r="G98" s="168">
        <v>0</v>
      </c>
    </row>
    <row r="99" spans="1:7" x14ac:dyDescent="0.25">
      <c r="A99" s="82" t="s">
        <v>325</v>
      </c>
      <c r="B99" s="168">
        <v>0</v>
      </c>
      <c r="C99" s="168">
        <v>0</v>
      </c>
      <c r="D99" s="168">
        <v>0</v>
      </c>
      <c r="E99" s="168">
        <v>0</v>
      </c>
      <c r="F99" s="168">
        <v>0</v>
      </c>
      <c r="G99" s="168">
        <v>0</v>
      </c>
    </row>
    <row r="100" spans="1:7" x14ac:dyDescent="0.25">
      <c r="A100" s="82" t="s">
        <v>326</v>
      </c>
      <c r="B100" s="168">
        <v>0</v>
      </c>
      <c r="C100" s="168">
        <v>0</v>
      </c>
      <c r="D100" s="168">
        <v>0</v>
      </c>
      <c r="E100" s="168">
        <v>0</v>
      </c>
      <c r="F100" s="168">
        <v>0</v>
      </c>
      <c r="G100" s="168">
        <v>0</v>
      </c>
    </row>
    <row r="101" spans="1:7" x14ac:dyDescent="0.25">
      <c r="A101" s="82" t="s">
        <v>327</v>
      </c>
      <c r="B101" s="168">
        <v>0</v>
      </c>
      <c r="C101" s="168">
        <v>0</v>
      </c>
      <c r="D101" s="168">
        <v>0</v>
      </c>
      <c r="E101" s="168">
        <v>0</v>
      </c>
      <c r="F101" s="168">
        <v>0</v>
      </c>
      <c r="G101" s="168">
        <v>0</v>
      </c>
    </row>
    <row r="102" spans="1:7" x14ac:dyDescent="0.25">
      <c r="A102" s="82" t="s">
        <v>328</v>
      </c>
      <c r="B102" s="168">
        <v>0</v>
      </c>
      <c r="C102" s="168">
        <v>0</v>
      </c>
      <c r="D102" s="168">
        <v>0</v>
      </c>
      <c r="E102" s="168">
        <v>0</v>
      </c>
      <c r="F102" s="168">
        <v>0</v>
      </c>
      <c r="G102" s="168">
        <v>0</v>
      </c>
    </row>
    <row r="103" spans="1:7" x14ac:dyDescent="0.25">
      <c r="A103" s="81" t="s">
        <v>329</v>
      </c>
      <c r="B103" s="168">
        <v>0</v>
      </c>
      <c r="C103" s="168">
        <v>0</v>
      </c>
      <c r="D103" s="168">
        <v>0</v>
      </c>
      <c r="E103" s="168">
        <v>0</v>
      </c>
      <c r="F103" s="168">
        <v>0</v>
      </c>
      <c r="G103" s="168">
        <v>0</v>
      </c>
    </row>
    <row r="104" spans="1:7" x14ac:dyDescent="0.25">
      <c r="A104" s="82" t="s">
        <v>330</v>
      </c>
      <c r="B104" s="168">
        <v>0</v>
      </c>
      <c r="C104" s="168">
        <v>0</v>
      </c>
      <c r="D104" s="168">
        <v>0</v>
      </c>
      <c r="E104" s="168">
        <v>0</v>
      </c>
      <c r="F104" s="168">
        <v>0</v>
      </c>
      <c r="G104" s="168">
        <v>0</v>
      </c>
    </row>
    <row r="105" spans="1:7" x14ac:dyDescent="0.25">
      <c r="A105" s="82" t="s">
        <v>331</v>
      </c>
      <c r="B105" s="168">
        <v>0</v>
      </c>
      <c r="C105" s="168">
        <v>0</v>
      </c>
      <c r="D105" s="168">
        <v>0</v>
      </c>
      <c r="E105" s="168">
        <v>0</v>
      </c>
      <c r="F105" s="168">
        <v>0</v>
      </c>
      <c r="G105" s="168">
        <v>0</v>
      </c>
    </row>
    <row r="106" spans="1:7" x14ac:dyDescent="0.25">
      <c r="A106" s="82" t="s">
        <v>332</v>
      </c>
      <c r="B106" s="168">
        <v>0</v>
      </c>
      <c r="C106" s="168">
        <v>0</v>
      </c>
      <c r="D106" s="168">
        <v>0</v>
      </c>
      <c r="E106" s="168">
        <v>0</v>
      </c>
      <c r="F106" s="168">
        <v>0</v>
      </c>
      <c r="G106" s="168">
        <v>0</v>
      </c>
    </row>
    <row r="107" spans="1:7" x14ac:dyDescent="0.25">
      <c r="A107" s="82" t="s">
        <v>333</v>
      </c>
      <c r="B107" s="168">
        <v>0</v>
      </c>
      <c r="C107" s="168">
        <v>0</v>
      </c>
      <c r="D107" s="168">
        <v>0</v>
      </c>
      <c r="E107" s="168">
        <v>0</v>
      </c>
      <c r="F107" s="168">
        <v>0</v>
      </c>
      <c r="G107" s="168">
        <v>0</v>
      </c>
    </row>
    <row r="108" spans="1:7" x14ac:dyDescent="0.25">
      <c r="A108" s="82" t="s">
        <v>334</v>
      </c>
      <c r="B108" s="168">
        <v>0</v>
      </c>
      <c r="C108" s="168">
        <v>0</v>
      </c>
      <c r="D108" s="168">
        <v>0</v>
      </c>
      <c r="E108" s="168">
        <v>0</v>
      </c>
      <c r="F108" s="168">
        <v>0</v>
      </c>
      <c r="G108" s="168">
        <v>0</v>
      </c>
    </row>
    <row r="109" spans="1:7" x14ac:dyDescent="0.25">
      <c r="A109" s="82" t="s">
        <v>335</v>
      </c>
      <c r="B109" s="168">
        <v>0</v>
      </c>
      <c r="C109" s="168">
        <v>0</v>
      </c>
      <c r="D109" s="168">
        <v>0</v>
      </c>
      <c r="E109" s="168">
        <v>0</v>
      </c>
      <c r="F109" s="168">
        <v>0</v>
      </c>
      <c r="G109" s="168">
        <v>0</v>
      </c>
    </row>
    <row r="110" spans="1:7" x14ac:dyDescent="0.25">
      <c r="A110" s="82" t="s">
        <v>336</v>
      </c>
      <c r="B110" s="168">
        <v>0</v>
      </c>
      <c r="C110" s="168">
        <v>0</v>
      </c>
      <c r="D110" s="168">
        <v>0</v>
      </c>
      <c r="E110" s="168">
        <v>0</v>
      </c>
      <c r="F110" s="168">
        <v>0</v>
      </c>
      <c r="G110" s="168">
        <v>0</v>
      </c>
    </row>
    <row r="111" spans="1:7" x14ac:dyDescent="0.25">
      <c r="A111" s="82" t="s">
        <v>337</v>
      </c>
      <c r="B111" s="168">
        <v>0</v>
      </c>
      <c r="C111" s="168">
        <v>0</v>
      </c>
      <c r="D111" s="168">
        <v>0</v>
      </c>
      <c r="E111" s="168">
        <v>0</v>
      </c>
      <c r="F111" s="168">
        <v>0</v>
      </c>
      <c r="G111" s="168">
        <v>0</v>
      </c>
    </row>
    <row r="112" spans="1:7" x14ac:dyDescent="0.25">
      <c r="A112" s="82" t="s">
        <v>338</v>
      </c>
      <c r="B112" s="168">
        <v>0</v>
      </c>
      <c r="C112" s="168">
        <v>0</v>
      </c>
      <c r="D112" s="168">
        <v>0</v>
      </c>
      <c r="E112" s="168">
        <v>0</v>
      </c>
      <c r="F112" s="168">
        <v>0</v>
      </c>
      <c r="G112" s="168">
        <v>0</v>
      </c>
    </row>
    <row r="113" spans="1:7" x14ac:dyDescent="0.25">
      <c r="A113" s="81" t="s">
        <v>339</v>
      </c>
      <c r="B113" s="168">
        <v>0</v>
      </c>
      <c r="C113" s="168">
        <v>0</v>
      </c>
      <c r="D113" s="168">
        <v>0</v>
      </c>
      <c r="E113" s="168">
        <v>0</v>
      </c>
      <c r="F113" s="168">
        <v>0</v>
      </c>
      <c r="G113" s="168">
        <v>0</v>
      </c>
    </row>
    <row r="114" spans="1:7" x14ac:dyDescent="0.25">
      <c r="A114" s="82" t="s">
        <v>340</v>
      </c>
      <c r="B114" s="168">
        <v>0</v>
      </c>
      <c r="C114" s="168">
        <v>0</v>
      </c>
      <c r="D114" s="168">
        <v>0</v>
      </c>
      <c r="E114" s="168">
        <v>0</v>
      </c>
      <c r="F114" s="168">
        <v>0</v>
      </c>
      <c r="G114" s="168">
        <v>0</v>
      </c>
    </row>
    <row r="115" spans="1:7" x14ac:dyDescent="0.25">
      <c r="A115" s="82" t="s">
        <v>341</v>
      </c>
      <c r="B115" s="168">
        <v>0</v>
      </c>
      <c r="C115" s="168">
        <v>0</v>
      </c>
      <c r="D115" s="168">
        <v>0</v>
      </c>
      <c r="E115" s="168">
        <v>0</v>
      </c>
      <c r="F115" s="168">
        <v>0</v>
      </c>
      <c r="G115" s="168">
        <v>0</v>
      </c>
    </row>
    <row r="116" spans="1:7" x14ac:dyDescent="0.25">
      <c r="A116" s="82" t="s">
        <v>342</v>
      </c>
      <c r="B116" s="168">
        <v>0</v>
      </c>
      <c r="C116" s="168">
        <v>0</v>
      </c>
      <c r="D116" s="168">
        <v>0</v>
      </c>
      <c r="E116" s="168">
        <v>0</v>
      </c>
      <c r="F116" s="168">
        <v>0</v>
      </c>
      <c r="G116" s="168">
        <v>0</v>
      </c>
    </row>
    <row r="117" spans="1:7" x14ac:dyDescent="0.25">
      <c r="A117" s="82" t="s">
        <v>343</v>
      </c>
      <c r="B117" s="168">
        <v>0</v>
      </c>
      <c r="C117" s="168">
        <v>0</v>
      </c>
      <c r="D117" s="168">
        <v>0</v>
      </c>
      <c r="E117" s="168">
        <v>0</v>
      </c>
      <c r="F117" s="168">
        <v>0</v>
      </c>
      <c r="G117" s="168">
        <v>0</v>
      </c>
    </row>
    <row r="118" spans="1:7" x14ac:dyDescent="0.25">
      <c r="A118" s="82" t="s">
        <v>344</v>
      </c>
      <c r="B118" s="168">
        <v>0</v>
      </c>
      <c r="C118" s="168">
        <v>0</v>
      </c>
      <c r="D118" s="168">
        <v>0</v>
      </c>
      <c r="E118" s="168">
        <v>0</v>
      </c>
      <c r="F118" s="168">
        <v>0</v>
      </c>
      <c r="G118" s="168">
        <v>0</v>
      </c>
    </row>
    <row r="119" spans="1:7" x14ac:dyDescent="0.25">
      <c r="A119" s="82" t="s">
        <v>345</v>
      </c>
      <c r="B119" s="168">
        <v>0</v>
      </c>
      <c r="C119" s="168">
        <v>0</v>
      </c>
      <c r="D119" s="168">
        <v>0</v>
      </c>
      <c r="E119" s="168">
        <v>0</v>
      </c>
      <c r="F119" s="168">
        <v>0</v>
      </c>
      <c r="G119" s="168">
        <v>0</v>
      </c>
    </row>
    <row r="120" spans="1:7" x14ac:dyDescent="0.25">
      <c r="A120" s="82" t="s">
        <v>346</v>
      </c>
      <c r="B120" s="168">
        <v>0</v>
      </c>
      <c r="C120" s="168">
        <v>0</v>
      </c>
      <c r="D120" s="168">
        <v>0</v>
      </c>
      <c r="E120" s="168">
        <v>0</v>
      </c>
      <c r="F120" s="168">
        <v>0</v>
      </c>
      <c r="G120" s="168">
        <v>0</v>
      </c>
    </row>
    <row r="121" spans="1:7" x14ac:dyDescent="0.25">
      <c r="A121" s="82" t="s">
        <v>347</v>
      </c>
      <c r="B121" s="168">
        <v>0</v>
      </c>
      <c r="C121" s="168">
        <v>0</v>
      </c>
      <c r="D121" s="168">
        <v>0</v>
      </c>
      <c r="E121" s="168">
        <v>0</v>
      </c>
      <c r="F121" s="168">
        <v>0</v>
      </c>
      <c r="G121" s="168">
        <v>0</v>
      </c>
    </row>
    <row r="122" spans="1:7" x14ac:dyDescent="0.25">
      <c r="A122" s="82" t="s">
        <v>348</v>
      </c>
      <c r="B122" s="168">
        <v>0</v>
      </c>
      <c r="C122" s="168">
        <v>0</v>
      </c>
      <c r="D122" s="168">
        <v>0</v>
      </c>
      <c r="E122" s="168">
        <v>0</v>
      </c>
      <c r="F122" s="168">
        <v>0</v>
      </c>
      <c r="G122" s="168">
        <v>0</v>
      </c>
    </row>
    <row r="123" spans="1:7" x14ac:dyDescent="0.25">
      <c r="A123" s="81" t="s">
        <v>349</v>
      </c>
      <c r="B123" s="168">
        <v>0</v>
      </c>
      <c r="C123" s="168">
        <v>0</v>
      </c>
      <c r="D123" s="168">
        <v>0</v>
      </c>
      <c r="E123" s="168">
        <v>0</v>
      </c>
      <c r="F123" s="168">
        <v>0</v>
      </c>
      <c r="G123" s="168">
        <v>0</v>
      </c>
    </row>
    <row r="124" spans="1:7" x14ac:dyDescent="0.25">
      <c r="A124" s="82" t="s">
        <v>350</v>
      </c>
      <c r="B124" s="168">
        <v>0</v>
      </c>
      <c r="C124" s="168">
        <v>0</v>
      </c>
      <c r="D124" s="168">
        <v>0</v>
      </c>
      <c r="E124" s="168">
        <v>0</v>
      </c>
      <c r="F124" s="168">
        <v>0</v>
      </c>
      <c r="G124" s="168">
        <v>0</v>
      </c>
    </row>
    <row r="125" spans="1:7" x14ac:dyDescent="0.25">
      <c r="A125" s="82" t="s">
        <v>351</v>
      </c>
      <c r="B125" s="168">
        <v>0</v>
      </c>
      <c r="C125" s="168">
        <v>0</v>
      </c>
      <c r="D125" s="168">
        <v>0</v>
      </c>
      <c r="E125" s="168">
        <v>0</v>
      </c>
      <c r="F125" s="168">
        <v>0</v>
      </c>
      <c r="G125" s="168">
        <v>0</v>
      </c>
    </row>
    <row r="126" spans="1:7" x14ac:dyDescent="0.25">
      <c r="A126" s="82" t="s">
        <v>352</v>
      </c>
      <c r="B126" s="168">
        <v>0</v>
      </c>
      <c r="C126" s="168">
        <v>0</v>
      </c>
      <c r="D126" s="168">
        <v>0</v>
      </c>
      <c r="E126" s="168">
        <v>0</v>
      </c>
      <c r="F126" s="168">
        <v>0</v>
      </c>
      <c r="G126" s="168">
        <v>0</v>
      </c>
    </row>
    <row r="127" spans="1:7" x14ac:dyDescent="0.25">
      <c r="A127" s="82" t="s">
        <v>353</v>
      </c>
      <c r="B127" s="168">
        <v>0</v>
      </c>
      <c r="C127" s="168">
        <v>0</v>
      </c>
      <c r="D127" s="168">
        <v>0</v>
      </c>
      <c r="E127" s="168">
        <v>0</v>
      </c>
      <c r="F127" s="168">
        <v>0</v>
      </c>
      <c r="G127" s="168">
        <v>0</v>
      </c>
    </row>
    <row r="128" spans="1:7" x14ac:dyDescent="0.25">
      <c r="A128" s="82" t="s">
        <v>354</v>
      </c>
      <c r="B128" s="168">
        <v>0</v>
      </c>
      <c r="C128" s="168">
        <v>0</v>
      </c>
      <c r="D128" s="168">
        <v>0</v>
      </c>
      <c r="E128" s="168">
        <v>0</v>
      </c>
      <c r="F128" s="168">
        <v>0</v>
      </c>
      <c r="G128" s="168">
        <v>0</v>
      </c>
    </row>
    <row r="129" spans="1:7" x14ac:dyDescent="0.25">
      <c r="A129" s="82" t="s">
        <v>355</v>
      </c>
      <c r="B129" s="168">
        <v>0</v>
      </c>
      <c r="C129" s="168">
        <v>0</v>
      </c>
      <c r="D129" s="168">
        <v>0</v>
      </c>
      <c r="E129" s="168">
        <v>0</v>
      </c>
      <c r="F129" s="168">
        <v>0</v>
      </c>
      <c r="G129" s="168">
        <v>0</v>
      </c>
    </row>
    <row r="130" spans="1:7" x14ac:dyDescent="0.25">
      <c r="A130" s="82" t="s">
        <v>356</v>
      </c>
      <c r="B130" s="168">
        <v>0</v>
      </c>
      <c r="C130" s="168">
        <v>0</v>
      </c>
      <c r="D130" s="168">
        <v>0</v>
      </c>
      <c r="E130" s="168">
        <v>0</v>
      </c>
      <c r="F130" s="168">
        <v>0</v>
      </c>
      <c r="G130" s="168">
        <v>0</v>
      </c>
    </row>
    <row r="131" spans="1:7" x14ac:dyDescent="0.25">
      <c r="A131" s="82" t="s">
        <v>357</v>
      </c>
      <c r="B131" s="168">
        <v>0</v>
      </c>
      <c r="C131" s="168">
        <v>0</v>
      </c>
      <c r="D131" s="168">
        <v>0</v>
      </c>
      <c r="E131" s="168">
        <v>0</v>
      </c>
      <c r="F131" s="168">
        <v>0</v>
      </c>
      <c r="G131" s="168">
        <v>0</v>
      </c>
    </row>
    <row r="132" spans="1:7" x14ac:dyDescent="0.25">
      <c r="A132" s="82" t="s">
        <v>358</v>
      </c>
      <c r="B132" s="168">
        <v>0</v>
      </c>
      <c r="C132" s="168">
        <v>0</v>
      </c>
      <c r="D132" s="168">
        <v>0</v>
      </c>
      <c r="E132" s="168">
        <v>0</v>
      </c>
      <c r="F132" s="168">
        <v>0</v>
      </c>
      <c r="G132" s="168">
        <v>0</v>
      </c>
    </row>
    <row r="133" spans="1:7" x14ac:dyDescent="0.25">
      <c r="A133" s="81" t="s">
        <v>359</v>
      </c>
      <c r="B133" s="168">
        <v>0</v>
      </c>
      <c r="C133" s="168">
        <v>0</v>
      </c>
      <c r="D133" s="168">
        <v>0</v>
      </c>
      <c r="E133" s="168">
        <v>0</v>
      </c>
      <c r="F133" s="168">
        <v>0</v>
      </c>
      <c r="G133" s="168">
        <v>0</v>
      </c>
    </row>
    <row r="134" spans="1:7" x14ac:dyDescent="0.25">
      <c r="A134" s="82" t="s">
        <v>360</v>
      </c>
      <c r="B134" s="168">
        <v>0</v>
      </c>
      <c r="C134" s="168">
        <v>0</v>
      </c>
      <c r="D134" s="168">
        <v>0</v>
      </c>
      <c r="E134" s="168">
        <v>0</v>
      </c>
      <c r="F134" s="168">
        <v>0</v>
      </c>
      <c r="G134" s="168">
        <v>0</v>
      </c>
    </row>
    <row r="135" spans="1:7" x14ac:dyDescent="0.25">
      <c r="A135" s="82" t="s">
        <v>361</v>
      </c>
      <c r="B135" s="168">
        <v>0</v>
      </c>
      <c r="C135" s="168">
        <v>0</v>
      </c>
      <c r="D135" s="168">
        <v>0</v>
      </c>
      <c r="E135" s="168">
        <v>0</v>
      </c>
      <c r="F135" s="168">
        <v>0</v>
      </c>
      <c r="G135" s="168">
        <v>0</v>
      </c>
    </row>
    <row r="136" spans="1:7" x14ac:dyDescent="0.25">
      <c r="A136" s="82" t="s">
        <v>362</v>
      </c>
      <c r="B136" s="168">
        <v>0</v>
      </c>
      <c r="C136" s="168">
        <v>0</v>
      </c>
      <c r="D136" s="168">
        <v>0</v>
      </c>
      <c r="E136" s="168">
        <v>0</v>
      </c>
      <c r="F136" s="168">
        <v>0</v>
      </c>
      <c r="G136" s="168">
        <v>0</v>
      </c>
    </row>
    <row r="137" spans="1:7" x14ac:dyDescent="0.25">
      <c r="A137" s="81" t="s">
        <v>363</v>
      </c>
      <c r="B137" s="168">
        <v>0</v>
      </c>
      <c r="C137" s="168">
        <v>0</v>
      </c>
      <c r="D137" s="168">
        <v>0</v>
      </c>
      <c r="E137" s="168">
        <v>0</v>
      </c>
      <c r="F137" s="168">
        <v>0</v>
      </c>
      <c r="G137" s="168">
        <v>0</v>
      </c>
    </row>
    <row r="138" spans="1:7" x14ac:dyDescent="0.25">
      <c r="A138" s="82" t="s">
        <v>364</v>
      </c>
      <c r="B138" s="168">
        <v>0</v>
      </c>
      <c r="C138" s="168">
        <v>0</v>
      </c>
      <c r="D138" s="168">
        <v>0</v>
      </c>
      <c r="E138" s="168">
        <v>0</v>
      </c>
      <c r="F138" s="168">
        <v>0</v>
      </c>
      <c r="G138" s="168">
        <v>0</v>
      </c>
    </row>
    <row r="139" spans="1:7" x14ac:dyDescent="0.25">
      <c r="A139" s="82" t="s">
        <v>365</v>
      </c>
      <c r="B139" s="168">
        <v>0</v>
      </c>
      <c r="C139" s="168">
        <v>0</v>
      </c>
      <c r="D139" s="168">
        <v>0</v>
      </c>
      <c r="E139" s="168">
        <v>0</v>
      </c>
      <c r="F139" s="168">
        <v>0</v>
      </c>
      <c r="G139" s="168">
        <v>0</v>
      </c>
    </row>
    <row r="140" spans="1:7" x14ac:dyDescent="0.25">
      <c r="A140" s="82" t="s">
        <v>366</v>
      </c>
      <c r="B140" s="168">
        <v>0</v>
      </c>
      <c r="C140" s="168">
        <v>0</v>
      </c>
      <c r="D140" s="168">
        <v>0</v>
      </c>
      <c r="E140" s="168">
        <v>0</v>
      </c>
      <c r="F140" s="168">
        <v>0</v>
      </c>
      <c r="G140" s="168">
        <v>0</v>
      </c>
    </row>
    <row r="141" spans="1:7" x14ac:dyDescent="0.25">
      <c r="A141" s="82" t="s">
        <v>367</v>
      </c>
      <c r="B141" s="168">
        <v>0</v>
      </c>
      <c r="C141" s="168">
        <v>0</v>
      </c>
      <c r="D141" s="168">
        <v>0</v>
      </c>
      <c r="E141" s="168">
        <v>0</v>
      </c>
      <c r="F141" s="168">
        <v>0</v>
      </c>
      <c r="G141" s="168">
        <v>0</v>
      </c>
    </row>
    <row r="142" spans="1:7" x14ac:dyDescent="0.25">
      <c r="A142" s="82" t="s">
        <v>368</v>
      </c>
      <c r="B142" s="168">
        <v>0</v>
      </c>
      <c r="C142" s="168">
        <v>0</v>
      </c>
      <c r="D142" s="168">
        <v>0</v>
      </c>
      <c r="E142" s="168">
        <v>0</v>
      </c>
      <c r="F142" s="168">
        <v>0</v>
      </c>
      <c r="G142" s="168">
        <v>0</v>
      </c>
    </row>
    <row r="143" spans="1:7" x14ac:dyDescent="0.25">
      <c r="A143" s="82" t="s">
        <v>369</v>
      </c>
      <c r="B143" s="168">
        <v>0</v>
      </c>
      <c r="C143" s="168">
        <v>0</v>
      </c>
      <c r="D143" s="168">
        <v>0</v>
      </c>
      <c r="E143" s="168">
        <v>0</v>
      </c>
      <c r="F143" s="168">
        <v>0</v>
      </c>
      <c r="G143" s="168">
        <v>0</v>
      </c>
    </row>
    <row r="144" spans="1:7" x14ac:dyDescent="0.25">
      <c r="A144" s="82" t="s">
        <v>370</v>
      </c>
      <c r="B144" s="168">
        <v>0</v>
      </c>
      <c r="C144" s="168">
        <v>0</v>
      </c>
      <c r="D144" s="168">
        <v>0</v>
      </c>
      <c r="E144" s="168">
        <v>0</v>
      </c>
      <c r="F144" s="168">
        <v>0</v>
      </c>
      <c r="G144" s="168">
        <v>0</v>
      </c>
    </row>
    <row r="145" spans="1:7" x14ac:dyDescent="0.25">
      <c r="A145" s="82" t="s">
        <v>371</v>
      </c>
      <c r="B145" s="168">
        <v>0</v>
      </c>
      <c r="C145" s="168">
        <v>0</v>
      </c>
      <c r="D145" s="168">
        <v>0</v>
      </c>
      <c r="E145" s="168">
        <v>0</v>
      </c>
      <c r="F145" s="168">
        <v>0</v>
      </c>
      <c r="G145" s="168">
        <v>0</v>
      </c>
    </row>
    <row r="146" spans="1:7" x14ac:dyDescent="0.25">
      <c r="A146" s="81" t="s">
        <v>372</v>
      </c>
      <c r="B146" s="168">
        <v>0</v>
      </c>
      <c r="C146" s="168">
        <v>0</v>
      </c>
      <c r="D146" s="168">
        <v>0</v>
      </c>
      <c r="E146" s="168">
        <v>0</v>
      </c>
      <c r="F146" s="168">
        <v>0</v>
      </c>
      <c r="G146" s="168">
        <v>0</v>
      </c>
    </row>
    <row r="147" spans="1:7" x14ac:dyDescent="0.25">
      <c r="A147" s="82" t="s">
        <v>373</v>
      </c>
      <c r="B147" s="168">
        <v>0</v>
      </c>
      <c r="C147" s="168">
        <v>0</v>
      </c>
      <c r="D147" s="168">
        <v>0</v>
      </c>
      <c r="E147" s="168">
        <v>0</v>
      </c>
      <c r="F147" s="168">
        <v>0</v>
      </c>
      <c r="G147" s="168">
        <v>0</v>
      </c>
    </row>
    <row r="148" spans="1:7" x14ac:dyDescent="0.25">
      <c r="A148" s="82" t="s">
        <v>374</v>
      </c>
      <c r="B148" s="168">
        <v>0</v>
      </c>
      <c r="C148" s="168">
        <v>0</v>
      </c>
      <c r="D148" s="168">
        <v>0</v>
      </c>
      <c r="E148" s="168">
        <v>0</v>
      </c>
      <c r="F148" s="168">
        <v>0</v>
      </c>
      <c r="G148" s="168">
        <v>0</v>
      </c>
    </row>
    <row r="149" spans="1:7" x14ac:dyDescent="0.25">
      <c r="A149" s="82" t="s">
        <v>375</v>
      </c>
      <c r="B149" s="168">
        <v>0</v>
      </c>
      <c r="C149" s="168">
        <v>0</v>
      </c>
      <c r="D149" s="168">
        <v>0</v>
      </c>
      <c r="E149" s="168">
        <v>0</v>
      </c>
      <c r="F149" s="168">
        <v>0</v>
      </c>
      <c r="G149" s="168">
        <v>0</v>
      </c>
    </row>
    <row r="150" spans="1:7" x14ac:dyDescent="0.25">
      <c r="A150" s="81" t="s">
        <v>376</v>
      </c>
      <c r="B150" s="168">
        <v>0</v>
      </c>
      <c r="C150" s="168">
        <v>0</v>
      </c>
      <c r="D150" s="168">
        <v>0</v>
      </c>
      <c r="E150" s="168">
        <v>0</v>
      </c>
      <c r="F150" s="168">
        <v>0</v>
      </c>
      <c r="G150" s="168">
        <v>0</v>
      </c>
    </row>
    <row r="151" spans="1:7" x14ac:dyDescent="0.25">
      <c r="A151" s="82" t="s">
        <v>377</v>
      </c>
      <c r="B151" s="168">
        <v>0</v>
      </c>
      <c r="C151" s="168">
        <v>0</v>
      </c>
      <c r="D151" s="168">
        <v>0</v>
      </c>
      <c r="E151" s="168">
        <v>0</v>
      </c>
      <c r="F151" s="168">
        <v>0</v>
      </c>
      <c r="G151" s="168">
        <v>0</v>
      </c>
    </row>
    <row r="152" spans="1:7" x14ac:dyDescent="0.25">
      <c r="A152" s="82" t="s">
        <v>378</v>
      </c>
      <c r="B152" s="168">
        <v>0</v>
      </c>
      <c r="C152" s="168">
        <v>0</v>
      </c>
      <c r="D152" s="168">
        <v>0</v>
      </c>
      <c r="E152" s="168">
        <v>0</v>
      </c>
      <c r="F152" s="168">
        <v>0</v>
      </c>
      <c r="G152" s="168">
        <v>0</v>
      </c>
    </row>
    <row r="153" spans="1:7" x14ac:dyDescent="0.25">
      <c r="A153" s="82" t="s">
        <v>379</v>
      </c>
      <c r="B153" s="168">
        <v>0</v>
      </c>
      <c r="C153" s="168">
        <v>0</v>
      </c>
      <c r="D153" s="168">
        <v>0</v>
      </c>
      <c r="E153" s="168">
        <v>0</v>
      </c>
      <c r="F153" s="168">
        <v>0</v>
      </c>
      <c r="G153" s="168">
        <v>0</v>
      </c>
    </row>
    <row r="154" spans="1:7" x14ac:dyDescent="0.25">
      <c r="A154" s="84" t="s">
        <v>380</v>
      </c>
      <c r="B154" s="168">
        <v>0</v>
      </c>
      <c r="C154" s="168">
        <v>0</v>
      </c>
      <c r="D154" s="168">
        <v>0</v>
      </c>
      <c r="E154" s="168">
        <v>0</v>
      </c>
      <c r="F154" s="168">
        <v>0</v>
      </c>
      <c r="G154" s="168">
        <v>0</v>
      </c>
    </row>
    <row r="155" spans="1:7" x14ac:dyDescent="0.25">
      <c r="A155" s="82" t="s">
        <v>381</v>
      </c>
      <c r="B155" s="168">
        <v>0</v>
      </c>
      <c r="C155" s="168">
        <v>0</v>
      </c>
      <c r="D155" s="168">
        <v>0</v>
      </c>
      <c r="E155" s="168">
        <v>0</v>
      </c>
      <c r="F155" s="168">
        <v>0</v>
      </c>
      <c r="G155" s="168">
        <v>0</v>
      </c>
    </row>
    <row r="156" spans="1:7" x14ac:dyDescent="0.25">
      <c r="A156" s="82" t="s">
        <v>382</v>
      </c>
      <c r="B156" s="168">
        <v>0</v>
      </c>
      <c r="C156" s="168">
        <v>0</v>
      </c>
      <c r="D156" s="168">
        <v>0</v>
      </c>
      <c r="E156" s="168">
        <v>0</v>
      </c>
      <c r="F156" s="168">
        <v>0</v>
      </c>
      <c r="G156" s="168">
        <v>0</v>
      </c>
    </row>
    <row r="157" spans="1:7" x14ac:dyDescent="0.25">
      <c r="A157" s="82" t="s">
        <v>383</v>
      </c>
      <c r="B157" s="168">
        <v>0</v>
      </c>
      <c r="C157" s="168">
        <v>0</v>
      </c>
      <c r="D157" s="168">
        <v>0</v>
      </c>
      <c r="E157" s="168">
        <v>0</v>
      </c>
      <c r="F157" s="168">
        <v>0</v>
      </c>
      <c r="G157" s="168">
        <v>0</v>
      </c>
    </row>
    <row r="158" spans="1:7" x14ac:dyDescent="0.25">
      <c r="A158" s="85"/>
      <c r="B158" s="170"/>
      <c r="C158" s="170"/>
      <c r="D158" s="170"/>
      <c r="E158" s="170"/>
      <c r="F158" s="170"/>
      <c r="G158" s="170"/>
    </row>
    <row r="159" spans="1:7" x14ac:dyDescent="0.25">
      <c r="A159" s="29" t="s">
        <v>385</v>
      </c>
      <c r="B159" s="167">
        <v>82536445.209999993</v>
      </c>
      <c r="C159" s="167">
        <v>3713382.96</v>
      </c>
      <c r="D159" s="167">
        <v>86249828.170000002</v>
      </c>
      <c r="E159" s="167">
        <v>76850376.400000006</v>
      </c>
      <c r="F159" s="167">
        <v>73843291.840000004</v>
      </c>
      <c r="G159" s="167">
        <v>9399451.7699999996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  <row r="162" spans="1:1" x14ac:dyDescent="0.25">
      <c r="A162" s="185" t="s">
        <v>602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topLeftCell="A4" zoomScale="75" zoomScaleNormal="75" workbookViewId="0">
      <selection activeCell="J25" sqref="J2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6" t="s">
        <v>386</v>
      </c>
      <c r="B1" s="197"/>
      <c r="C1" s="197"/>
      <c r="D1" s="197"/>
      <c r="E1" s="197"/>
      <c r="F1" s="197"/>
      <c r="G1" s="198"/>
    </row>
    <row r="2" spans="1:7" ht="15" customHeight="1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387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diciembre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191" t="s">
        <v>6</v>
      </c>
      <c r="B7" s="193" t="s">
        <v>304</v>
      </c>
      <c r="C7" s="193"/>
      <c r="D7" s="193"/>
      <c r="E7" s="193"/>
      <c r="F7" s="193"/>
      <c r="G7" s="195" t="s">
        <v>305</v>
      </c>
    </row>
    <row r="8" spans="1:7" ht="30" x14ac:dyDescent="0.25">
      <c r="A8" s="192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4"/>
    </row>
    <row r="9" spans="1:7" ht="15.75" customHeight="1" x14ac:dyDescent="0.25">
      <c r="A9" s="26" t="s">
        <v>388</v>
      </c>
      <c r="B9" s="171">
        <v>82536445.209999993</v>
      </c>
      <c r="C9" s="171">
        <v>3713382.96</v>
      </c>
      <c r="D9" s="171">
        <v>86249828.170000002</v>
      </c>
      <c r="E9" s="171">
        <v>76850376.400000006</v>
      </c>
      <c r="F9" s="171">
        <v>73843291.840000004</v>
      </c>
      <c r="G9" s="171">
        <v>9399451.7699999996</v>
      </c>
    </row>
    <row r="10" spans="1:7" x14ac:dyDescent="0.25">
      <c r="A10" s="62" t="s">
        <v>601</v>
      </c>
      <c r="B10" s="172">
        <v>82536445.209999993</v>
      </c>
      <c r="C10" s="172">
        <v>3713382.96</v>
      </c>
      <c r="D10" s="173">
        <v>86249828.170000002</v>
      </c>
      <c r="E10" s="172">
        <v>76850376.400000006</v>
      </c>
      <c r="F10" s="172">
        <v>73843291.840000004</v>
      </c>
      <c r="G10" s="173">
        <v>9399451.7699999996</v>
      </c>
    </row>
    <row r="11" spans="1:7" x14ac:dyDescent="0.25">
      <c r="A11" s="62" t="s">
        <v>390</v>
      </c>
      <c r="B11" s="173">
        <v>0</v>
      </c>
      <c r="C11" s="173">
        <v>0</v>
      </c>
      <c r="D11" s="173">
        <v>0</v>
      </c>
      <c r="E11" s="173">
        <v>0</v>
      </c>
      <c r="F11" s="173">
        <v>0</v>
      </c>
      <c r="G11" s="173">
        <v>0</v>
      </c>
    </row>
    <row r="12" spans="1:7" x14ac:dyDescent="0.25">
      <c r="A12" s="62" t="s">
        <v>391</v>
      </c>
      <c r="B12" s="173">
        <v>0</v>
      </c>
      <c r="C12" s="173">
        <v>0</v>
      </c>
      <c r="D12" s="173">
        <v>0</v>
      </c>
      <c r="E12" s="173">
        <v>0</v>
      </c>
      <c r="F12" s="173">
        <v>0</v>
      </c>
      <c r="G12" s="173">
        <v>0</v>
      </c>
    </row>
    <row r="13" spans="1:7" x14ac:dyDescent="0.25">
      <c r="A13" s="62" t="s">
        <v>392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</row>
    <row r="14" spans="1:7" x14ac:dyDescent="0.25">
      <c r="A14" s="62" t="s">
        <v>393</v>
      </c>
      <c r="B14" s="173">
        <v>0</v>
      </c>
      <c r="C14" s="173">
        <v>0</v>
      </c>
      <c r="D14" s="173">
        <v>0</v>
      </c>
      <c r="E14" s="173">
        <v>0</v>
      </c>
      <c r="F14" s="173">
        <v>0</v>
      </c>
      <c r="G14" s="173">
        <v>0</v>
      </c>
    </row>
    <row r="15" spans="1:7" x14ac:dyDescent="0.25">
      <c r="A15" s="62" t="s">
        <v>394</v>
      </c>
      <c r="B15" s="173">
        <v>0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</row>
    <row r="16" spans="1:7" x14ac:dyDescent="0.25">
      <c r="A16" s="62" t="s">
        <v>395</v>
      </c>
      <c r="B16" s="173">
        <v>0</v>
      </c>
      <c r="C16" s="173">
        <v>0</v>
      </c>
      <c r="D16" s="173">
        <v>0</v>
      </c>
      <c r="E16" s="173">
        <v>0</v>
      </c>
      <c r="F16" s="173">
        <v>0</v>
      </c>
      <c r="G16" s="173">
        <v>0</v>
      </c>
    </row>
    <row r="17" spans="1:7" x14ac:dyDescent="0.25">
      <c r="A17" s="62" t="s">
        <v>396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</row>
    <row r="18" spans="1:7" x14ac:dyDescent="0.25">
      <c r="A18" s="30" t="s">
        <v>153</v>
      </c>
      <c r="B18" s="48"/>
      <c r="C18" s="48"/>
      <c r="D18" s="48"/>
      <c r="E18" s="48"/>
      <c r="F18" s="48"/>
      <c r="G18" s="48"/>
    </row>
    <row r="19" spans="1:7" x14ac:dyDescent="0.25">
      <c r="A19" s="3" t="s">
        <v>397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2" t="s">
        <v>389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62" t="s">
        <v>390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62" t="s">
        <v>391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62" t="s">
        <v>392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62" t="s">
        <v>393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62" t="s">
        <v>394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62" t="s">
        <v>395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396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30" t="s">
        <v>153</v>
      </c>
      <c r="B28" s="48"/>
      <c r="C28" s="48"/>
      <c r="D28" s="48">
        <v>0</v>
      </c>
      <c r="E28" s="48"/>
      <c r="F28" s="48"/>
      <c r="G28" s="48">
        <v>0</v>
      </c>
    </row>
    <row r="29" spans="1:7" x14ac:dyDescent="0.25">
      <c r="A29" s="3" t="s">
        <v>385</v>
      </c>
      <c r="B29" s="4">
        <v>82536445.209999993</v>
      </c>
      <c r="C29" s="4">
        <v>3713382.96</v>
      </c>
      <c r="D29" s="4">
        <v>86249828.170000002</v>
      </c>
      <c r="E29" s="4">
        <v>76850376.400000006</v>
      </c>
      <c r="F29" s="4">
        <v>73843291.840000004</v>
      </c>
      <c r="G29" s="4">
        <v>9399451.7699999996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s="185" t="s">
        <v>602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topLeftCell="A2" zoomScale="75" zoomScaleNormal="75" workbookViewId="0">
      <selection activeCell="B77" sqref="B77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2" t="s">
        <v>398</v>
      </c>
      <c r="B1" s="203"/>
      <c r="C1" s="203"/>
      <c r="D1" s="203"/>
      <c r="E1" s="203"/>
      <c r="F1" s="203"/>
      <c r="G1" s="203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399</v>
      </c>
      <c r="B3" s="109"/>
      <c r="C3" s="109"/>
      <c r="D3" s="109"/>
      <c r="E3" s="109"/>
      <c r="F3" s="109"/>
      <c r="G3" s="110"/>
    </row>
    <row r="4" spans="1:7" x14ac:dyDescent="0.25">
      <c r="A4" s="108" t="s">
        <v>400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diciembre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191" t="s">
        <v>6</v>
      </c>
      <c r="B7" s="199" t="s">
        <v>304</v>
      </c>
      <c r="C7" s="200"/>
      <c r="D7" s="200"/>
      <c r="E7" s="200"/>
      <c r="F7" s="201"/>
      <c r="G7" s="195" t="s">
        <v>401</v>
      </c>
    </row>
    <row r="8" spans="1:7" ht="30" x14ac:dyDescent="0.25">
      <c r="A8" s="192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4"/>
    </row>
    <row r="9" spans="1:7" ht="16.5" customHeight="1" x14ac:dyDescent="0.25">
      <c r="A9" s="26" t="s">
        <v>403</v>
      </c>
      <c r="B9" s="174">
        <v>82536445.209999993</v>
      </c>
      <c r="C9" s="174">
        <v>3713382.96</v>
      </c>
      <c r="D9" s="174">
        <v>86249828.170000002</v>
      </c>
      <c r="E9" s="174">
        <v>76850376.400000006</v>
      </c>
      <c r="F9" s="174">
        <v>73843291.840000004</v>
      </c>
      <c r="G9" s="174">
        <v>9399451.7699999996</v>
      </c>
    </row>
    <row r="10" spans="1:7" ht="15" customHeight="1" x14ac:dyDescent="0.25">
      <c r="A10" s="57" t="s">
        <v>404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</row>
    <row r="11" spans="1:7" x14ac:dyDescent="0.25">
      <c r="A11" s="76" t="s">
        <v>405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</row>
    <row r="12" spans="1:7" x14ac:dyDescent="0.25">
      <c r="A12" s="76" t="s">
        <v>406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</row>
    <row r="13" spans="1:7" x14ac:dyDescent="0.25">
      <c r="A13" s="76" t="s">
        <v>407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</row>
    <row r="14" spans="1:7" x14ac:dyDescent="0.25">
      <c r="A14" s="76" t="s">
        <v>408</v>
      </c>
      <c r="B14" s="175">
        <v>0</v>
      </c>
      <c r="C14" s="175">
        <v>0</v>
      </c>
      <c r="D14" s="175">
        <v>0</v>
      </c>
      <c r="E14" s="175">
        <v>0</v>
      </c>
      <c r="F14" s="175">
        <v>0</v>
      </c>
      <c r="G14" s="175">
        <v>0</v>
      </c>
    </row>
    <row r="15" spans="1:7" x14ac:dyDescent="0.25">
      <c r="A15" s="76" t="s">
        <v>409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</row>
    <row r="16" spans="1:7" x14ac:dyDescent="0.25">
      <c r="A16" s="76" t="s">
        <v>410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</row>
    <row r="17" spans="1:7" x14ac:dyDescent="0.25">
      <c r="A17" s="76" t="s">
        <v>411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</row>
    <row r="18" spans="1:7" x14ac:dyDescent="0.25">
      <c r="A18" s="76" t="s">
        <v>412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</row>
    <row r="19" spans="1:7" x14ac:dyDescent="0.25">
      <c r="A19" s="57" t="s">
        <v>413</v>
      </c>
      <c r="B19" s="175">
        <v>82536445.209999993</v>
      </c>
      <c r="C19" s="175">
        <v>3713382.96</v>
      </c>
      <c r="D19" s="175">
        <v>86249828.170000002</v>
      </c>
      <c r="E19" s="175">
        <v>76850376.400000006</v>
      </c>
      <c r="F19" s="175">
        <v>73843291.840000004</v>
      </c>
      <c r="G19" s="175">
        <v>9399451.7699999996</v>
      </c>
    </row>
    <row r="20" spans="1:7" x14ac:dyDescent="0.25">
      <c r="A20" s="76" t="s">
        <v>414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</row>
    <row r="21" spans="1:7" x14ac:dyDescent="0.25">
      <c r="A21" s="76" t="s">
        <v>415</v>
      </c>
      <c r="B21" s="175">
        <v>0</v>
      </c>
      <c r="C21" s="175">
        <v>0</v>
      </c>
      <c r="D21" s="175">
        <v>0</v>
      </c>
      <c r="E21" s="175">
        <v>0</v>
      </c>
      <c r="F21" s="175">
        <v>0</v>
      </c>
      <c r="G21" s="175">
        <v>0</v>
      </c>
    </row>
    <row r="22" spans="1:7" x14ac:dyDescent="0.25">
      <c r="A22" s="76" t="s">
        <v>416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</row>
    <row r="23" spans="1:7" x14ac:dyDescent="0.25">
      <c r="A23" s="76" t="s">
        <v>417</v>
      </c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</row>
    <row r="24" spans="1:7" x14ac:dyDescent="0.25">
      <c r="A24" s="76" t="s">
        <v>418</v>
      </c>
      <c r="B24" s="175">
        <v>0</v>
      </c>
      <c r="C24" s="175">
        <v>0</v>
      </c>
      <c r="D24" s="175">
        <v>0</v>
      </c>
      <c r="E24" s="175">
        <v>0</v>
      </c>
      <c r="F24" s="175">
        <v>0</v>
      </c>
      <c r="G24" s="175">
        <v>0</v>
      </c>
    </row>
    <row r="25" spans="1:7" x14ac:dyDescent="0.25">
      <c r="A25" s="76" t="s">
        <v>419</v>
      </c>
      <c r="B25" s="176">
        <v>82536445.209999993</v>
      </c>
      <c r="C25" s="176">
        <v>3713382.96</v>
      </c>
      <c r="D25" s="175">
        <v>86249828.170000002</v>
      </c>
      <c r="E25" s="176">
        <v>76850376.400000006</v>
      </c>
      <c r="F25" s="176">
        <v>73843291.840000004</v>
      </c>
      <c r="G25" s="175">
        <v>9399451.7699999996</v>
      </c>
    </row>
    <row r="26" spans="1:7" x14ac:dyDescent="0.25">
      <c r="A26" s="76" t="s">
        <v>420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</row>
    <row r="27" spans="1:7" x14ac:dyDescent="0.25">
      <c r="A27" s="57" t="s">
        <v>421</v>
      </c>
      <c r="B27" s="175">
        <v>0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</row>
    <row r="28" spans="1:7" x14ac:dyDescent="0.25">
      <c r="A28" s="78" t="s">
        <v>422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</row>
    <row r="29" spans="1:7" x14ac:dyDescent="0.25">
      <c r="A29" s="76" t="s">
        <v>423</v>
      </c>
      <c r="B29" s="175">
        <v>0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</row>
    <row r="30" spans="1:7" x14ac:dyDescent="0.25">
      <c r="A30" s="76" t="s">
        <v>424</v>
      </c>
      <c r="B30" s="175">
        <v>0</v>
      </c>
      <c r="C30" s="175">
        <v>0</v>
      </c>
      <c r="D30" s="175">
        <v>0</v>
      </c>
      <c r="E30" s="175">
        <v>0</v>
      </c>
      <c r="F30" s="175">
        <v>0</v>
      </c>
      <c r="G30" s="175">
        <v>0</v>
      </c>
    </row>
    <row r="31" spans="1:7" x14ac:dyDescent="0.25">
      <c r="A31" s="76" t="s">
        <v>425</v>
      </c>
      <c r="B31" s="175">
        <v>0</v>
      </c>
      <c r="C31" s="175">
        <v>0</v>
      </c>
      <c r="D31" s="175">
        <v>0</v>
      </c>
      <c r="E31" s="175">
        <v>0</v>
      </c>
      <c r="F31" s="175">
        <v>0</v>
      </c>
      <c r="G31" s="175">
        <v>0</v>
      </c>
    </row>
    <row r="32" spans="1:7" x14ac:dyDescent="0.25">
      <c r="A32" s="76" t="s">
        <v>426</v>
      </c>
      <c r="B32" s="175">
        <v>0</v>
      </c>
      <c r="C32" s="175">
        <v>0</v>
      </c>
      <c r="D32" s="175">
        <v>0</v>
      </c>
      <c r="E32" s="175">
        <v>0</v>
      </c>
      <c r="F32" s="175">
        <v>0</v>
      </c>
      <c r="G32" s="175">
        <v>0</v>
      </c>
    </row>
    <row r="33" spans="1:7" ht="14.45" customHeight="1" x14ac:dyDescent="0.25">
      <c r="A33" s="76" t="s">
        <v>427</v>
      </c>
      <c r="B33" s="175">
        <v>0</v>
      </c>
      <c r="C33" s="175">
        <v>0</v>
      </c>
      <c r="D33" s="175">
        <v>0</v>
      </c>
      <c r="E33" s="175">
        <v>0</v>
      </c>
      <c r="F33" s="175">
        <v>0</v>
      </c>
      <c r="G33" s="175">
        <v>0</v>
      </c>
    </row>
    <row r="34" spans="1:7" ht="14.45" customHeight="1" x14ac:dyDescent="0.25">
      <c r="A34" s="76" t="s">
        <v>428</v>
      </c>
      <c r="B34" s="175">
        <v>0</v>
      </c>
      <c r="C34" s="175">
        <v>0</v>
      </c>
      <c r="D34" s="175">
        <v>0</v>
      </c>
      <c r="E34" s="175">
        <v>0</v>
      </c>
      <c r="F34" s="175">
        <v>0</v>
      </c>
      <c r="G34" s="175">
        <v>0</v>
      </c>
    </row>
    <row r="35" spans="1:7" ht="14.45" customHeight="1" x14ac:dyDescent="0.25">
      <c r="A35" s="76" t="s">
        <v>429</v>
      </c>
      <c r="B35" s="175">
        <v>0</v>
      </c>
      <c r="C35" s="175">
        <v>0</v>
      </c>
      <c r="D35" s="175">
        <v>0</v>
      </c>
      <c r="E35" s="175">
        <v>0</v>
      </c>
      <c r="F35" s="175">
        <v>0</v>
      </c>
      <c r="G35" s="175">
        <v>0</v>
      </c>
    </row>
    <row r="36" spans="1:7" ht="14.45" customHeight="1" x14ac:dyDescent="0.25">
      <c r="A36" s="76" t="s">
        <v>430</v>
      </c>
      <c r="B36" s="175">
        <v>0</v>
      </c>
      <c r="C36" s="175">
        <v>0</v>
      </c>
      <c r="D36" s="175">
        <v>0</v>
      </c>
      <c r="E36" s="175">
        <v>0</v>
      </c>
      <c r="F36" s="175">
        <v>0</v>
      </c>
      <c r="G36" s="175">
        <v>0</v>
      </c>
    </row>
    <row r="37" spans="1:7" ht="14.45" customHeight="1" x14ac:dyDescent="0.25">
      <c r="A37" s="58" t="s">
        <v>431</v>
      </c>
      <c r="B37" s="175">
        <v>0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</row>
    <row r="38" spans="1:7" x14ac:dyDescent="0.25">
      <c r="A38" s="78" t="s">
        <v>432</v>
      </c>
      <c r="B38" s="175">
        <v>0</v>
      </c>
      <c r="C38" s="175">
        <v>0</v>
      </c>
      <c r="D38" s="175">
        <v>0</v>
      </c>
      <c r="E38" s="175">
        <v>0</v>
      </c>
      <c r="F38" s="175">
        <v>0</v>
      </c>
      <c r="G38" s="175">
        <v>0</v>
      </c>
    </row>
    <row r="39" spans="1:7" ht="30" x14ac:dyDescent="0.25">
      <c r="A39" s="78" t="s">
        <v>433</v>
      </c>
      <c r="B39" s="175">
        <v>0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</row>
    <row r="40" spans="1:7" x14ac:dyDescent="0.25">
      <c r="A40" s="78" t="s">
        <v>434</v>
      </c>
      <c r="B40" s="175">
        <v>0</v>
      </c>
      <c r="C40" s="175">
        <v>0</v>
      </c>
      <c r="D40" s="175">
        <v>0</v>
      </c>
      <c r="E40" s="175">
        <v>0</v>
      </c>
      <c r="F40" s="175">
        <v>0</v>
      </c>
      <c r="G40" s="175">
        <v>0</v>
      </c>
    </row>
    <row r="41" spans="1:7" x14ac:dyDescent="0.25">
      <c r="A41" s="78" t="s">
        <v>435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  <c r="G41" s="175">
        <v>0</v>
      </c>
    </row>
    <row r="42" spans="1:7" x14ac:dyDescent="0.25">
      <c r="A42" s="78"/>
      <c r="B42" s="175"/>
      <c r="C42" s="175"/>
      <c r="D42" s="175"/>
      <c r="E42" s="175"/>
      <c r="F42" s="175"/>
      <c r="G42" s="175"/>
    </row>
    <row r="43" spans="1:7" x14ac:dyDescent="0.25">
      <c r="A43" s="3" t="s">
        <v>436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</row>
    <row r="44" spans="1:7" x14ac:dyDescent="0.25">
      <c r="A44" s="57" t="s">
        <v>404</v>
      </c>
      <c r="B44" s="175">
        <v>0</v>
      </c>
      <c r="C44" s="175">
        <v>0</v>
      </c>
      <c r="D44" s="175">
        <v>0</v>
      </c>
      <c r="E44" s="175">
        <v>0</v>
      </c>
      <c r="F44" s="175">
        <v>0</v>
      </c>
      <c r="G44" s="175">
        <v>0</v>
      </c>
    </row>
    <row r="45" spans="1:7" x14ac:dyDescent="0.25">
      <c r="A45" s="78" t="s">
        <v>405</v>
      </c>
      <c r="B45" s="175">
        <v>0</v>
      </c>
      <c r="C45" s="175">
        <v>0</v>
      </c>
      <c r="D45" s="175">
        <v>0</v>
      </c>
      <c r="E45" s="175">
        <v>0</v>
      </c>
      <c r="F45" s="175">
        <v>0</v>
      </c>
      <c r="G45" s="175">
        <v>0</v>
      </c>
    </row>
    <row r="46" spans="1:7" x14ac:dyDescent="0.25">
      <c r="A46" s="78" t="s">
        <v>406</v>
      </c>
      <c r="B46" s="175">
        <v>0</v>
      </c>
      <c r="C46" s="175">
        <v>0</v>
      </c>
      <c r="D46" s="175">
        <v>0</v>
      </c>
      <c r="E46" s="175">
        <v>0</v>
      </c>
      <c r="F46" s="175">
        <v>0</v>
      </c>
      <c r="G46" s="175">
        <v>0</v>
      </c>
    </row>
    <row r="47" spans="1:7" x14ac:dyDescent="0.25">
      <c r="A47" s="78" t="s">
        <v>407</v>
      </c>
      <c r="B47" s="175">
        <v>0</v>
      </c>
      <c r="C47" s="175">
        <v>0</v>
      </c>
      <c r="D47" s="175">
        <v>0</v>
      </c>
      <c r="E47" s="175">
        <v>0</v>
      </c>
      <c r="F47" s="175">
        <v>0</v>
      </c>
      <c r="G47" s="175">
        <v>0</v>
      </c>
    </row>
    <row r="48" spans="1:7" x14ac:dyDescent="0.25">
      <c r="A48" s="78" t="s">
        <v>408</v>
      </c>
      <c r="B48" s="175">
        <v>0</v>
      </c>
      <c r="C48" s="175">
        <v>0</v>
      </c>
      <c r="D48" s="175">
        <v>0</v>
      </c>
      <c r="E48" s="175">
        <v>0</v>
      </c>
      <c r="F48" s="175">
        <v>0</v>
      </c>
      <c r="G48" s="175">
        <v>0</v>
      </c>
    </row>
    <row r="49" spans="1:7" x14ac:dyDescent="0.25">
      <c r="A49" s="78" t="s">
        <v>409</v>
      </c>
      <c r="B49" s="175">
        <v>0</v>
      </c>
      <c r="C49" s="175">
        <v>0</v>
      </c>
      <c r="D49" s="175">
        <v>0</v>
      </c>
      <c r="E49" s="175">
        <v>0</v>
      </c>
      <c r="F49" s="175">
        <v>0</v>
      </c>
      <c r="G49" s="175">
        <v>0</v>
      </c>
    </row>
    <row r="50" spans="1:7" x14ac:dyDescent="0.25">
      <c r="A50" s="78" t="s">
        <v>410</v>
      </c>
      <c r="B50" s="175">
        <v>0</v>
      </c>
      <c r="C50" s="175">
        <v>0</v>
      </c>
      <c r="D50" s="175">
        <v>0</v>
      </c>
      <c r="E50" s="175">
        <v>0</v>
      </c>
      <c r="F50" s="175">
        <v>0</v>
      </c>
      <c r="G50" s="175">
        <v>0</v>
      </c>
    </row>
    <row r="51" spans="1:7" x14ac:dyDescent="0.25">
      <c r="A51" s="78" t="s">
        <v>411</v>
      </c>
      <c r="B51" s="175">
        <v>0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</row>
    <row r="52" spans="1:7" x14ac:dyDescent="0.25">
      <c r="A52" s="78" t="s">
        <v>412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</row>
    <row r="53" spans="1:7" x14ac:dyDescent="0.25">
      <c r="A53" s="57" t="s">
        <v>413</v>
      </c>
      <c r="B53" s="175">
        <v>0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</row>
    <row r="54" spans="1:7" x14ac:dyDescent="0.25">
      <c r="A54" s="78" t="s">
        <v>414</v>
      </c>
      <c r="B54" s="175">
        <v>0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</row>
    <row r="55" spans="1:7" x14ac:dyDescent="0.25">
      <c r="A55" s="78" t="s">
        <v>415</v>
      </c>
      <c r="B55" s="175">
        <v>0</v>
      </c>
      <c r="C55" s="175">
        <v>0</v>
      </c>
      <c r="D55" s="175">
        <v>0</v>
      </c>
      <c r="E55" s="175">
        <v>0</v>
      </c>
      <c r="F55" s="175">
        <v>0</v>
      </c>
      <c r="G55" s="175">
        <v>0</v>
      </c>
    </row>
    <row r="56" spans="1:7" x14ac:dyDescent="0.25">
      <c r="A56" s="78" t="s">
        <v>416</v>
      </c>
      <c r="B56" s="175">
        <v>0</v>
      </c>
      <c r="C56" s="175">
        <v>0</v>
      </c>
      <c r="D56" s="175">
        <v>0</v>
      </c>
      <c r="E56" s="175">
        <v>0</v>
      </c>
      <c r="F56" s="175">
        <v>0</v>
      </c>
      <c r="G56" s="175">
        <v>0</v>
      </c>
    </row>
    <row r="57" spans="1:7" x14ac:dyDescent="0.25">
      <c r="A57" s="79" t="s">
        <v>417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</row>
    <row r="58" spans="1:7" x14ac:dyDescent="0.25">
      <c r="A58" s="78" t="s">
        <v>418</v>
      </c>
      <c r="B58" s="175">
        <v>0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</row>
    <row r="59" spans="1:7" x14ac:dyDescent="0.25">
      <c r="A59" s="78" t="s">
        <v>419</v>
      </c>
      <c r="B59" s="175">
        <v>0</v>
      </c>
      <c r="C59" s="175">
        <v>0</v>
      </c>
      <c r="D59" s="175">
        <v>0</v>
      </c>
      <c r="E59" s="175">
        <v>0</v>
      </c>
      <c r="F59" s="175">
        <v>0</v>
      </c>
      <c r="G59" s="175">
        <v>0</v>
      </c>
    </row>
    <row r="60" spans="1:7" x14ac:dyDescent="0.25">
      <c r="A60" s="78" t="s">
        <v>420</v>
      </c>
      <c r="B60" s="175">
        <v>0</v>
      </c>
      <c r="C60" s="175">
        <v>0</v>
      </c>
      <c r="D60" s="175">
        <v>0</v>
      </c>
      <c r="E60" s="175">
        <v>0</v>
      </c>
      <c r="F60" s="175">
        <v>0</v>
      </c>
      <c r="G60" s="175">
        <v>0</v>
      </c>
    </row>
    <row r="61" spans="1:7" x14ac:dyDescent="0.25">
      <c r="A61" s="57" t="s">
        <v>421</v>
      </c>
      <c r="B61" s="175">
        <v>0</v>
      </c>
      <c r="C61" s="175">
        <v>0</v>
      </c>
      <c r="D61" s="175">
        <v>0</v>
      </c>
      <c r="E61" s="175">
        <v>0</v>
      </c>
      <c r="F61" s="175">
        <v>0</v>
      </c>
      <c r="G61" s="175">
        <v>0</v>
      </c>
    </row>
    <row r="62" spans="1:7" x14ac:dyDescent="0.25">
      <c r="A62" s="78" t="s">
        <v>422</v>
      </c>
      <c r="B62" s="175">
        <v>0</v>
      </c>
      <c r="C62" s="175">
        <v>0</v>
      </c>
      <c r="D62" s="175">
        <v>0</v>
      </c>
      <c r="E62" s="175">
        <v>0</v>
      </c>
      <c r="F62" s="175">
        <v>0</v>
      </c>
      <c r="G62" s="175">
        <v>0</v>
      </c>
    </row>
    <row r="63" spans="1:7" x14ac:dyDescent="0.25">
      <c r="A63" s="78" t="s">
        <v>423</v>
      </c>
      <c r="B63" s="175">
        <v>0</v>
      </c>
      <c r="C63" s="175">
        <v>0</v>
      </c>
      <c r="D63" s="175">
        <v>0</v>
      </c>
      <c r="E63" s="175">
        <v>0</v>
      </c>
      <c r="F63" s="175">
        <v>0</v>
      </c>
      <c r="G63" s="175">
        <v>0</v>
      </c>
    </row>
    <row r="64" spans="1:7" x14ac:dyDescent="0.25">
      <c r="A64" s="78" t="s">
        <v>424</v>
      </c>
      <c r="B64" s="175">
        <v>0</v>
      </c>
      <c r="C64" s="175">
        <v>0</v>
      </c>
      <c r="D64" s="175">
        <v>0</v>
      </c>
      <c r="E64" s="175">
        <v>0</v>
      </c>
      <c r="F64" s="175">
        <v>0</v>
      </c>
      <c r="G64" s="175">
        <v>0</v>
      </c>
    </row>
    <row r="65" spans="1:7" x14ac:dyDescent="0.25">
      <c r="A65" s="78" t="s">
        <v>425</v>
      </c>
      <c r="B65" s="175">
        <v>0</v>
      </c>
      <c r="C65" s="175">
        <v>0</v>
      </c>
      <c r="D65" s="175">
        <v>0</v>
      </c>
      <c r="E65" s="175">
        <v>0</v>
      </c>
      <c r="F65" s="175">
        <v>0</v>
      </c>
      <c r="G65" s="175">
        <v>0</v>
      </c>
    </row>
    <row r="66" spans="1:7" x14ac:dyDescent="0.25">
      <c r="A66" s="78" t="s">
        <v>426</v>
      </c>
      <c r="B66" s="175">
        <v>0</v>
      </c>
      <c r="C66" s="175">
        <v>0</v>
      </c>
      <c r="D66" s="175">
        <v>0</v>
      </c>
      <c r="E66" s="175">
        <v>0</v>
      </c>
      <c r="F66" s="175">
        <v>0</v>
      </c>
      <c r="G66" s="175">
        <v>0</v>
      </c>
    </row>
    <row r="67" spans="1:7" x14ac:dyDescent="0.25">
      <c r="A67" s="78" t="s">
        <v>427</v>
      </c>
      <c r="B67" s="175">
        <v>0</v>
      </c>
      <c r="C67" s="175">
        <v>0</v>
      </c>
      <c r="D67" s="175">
        <v>0</v>
      </c>
      <c r="E67" s="175">
        <v>0</v>
      </c>
      <c r="F67" s="175">
        <v>0</v>
      </c>
      <c r="G67" s="175">
        <v>0</v>
      </c>
    </row>
    <row r="68" spans="1:7" x14ac:dyDescent="0.25">
      <c r="A68" s="78" t="s">
        <v>428</v>
      </c>
      <c r="B68" s="175">
        <v>0</v>
      </c>
      <c r="C68" s="175">
        <v>0</v>
      </c>
      <c r="D68" s="175">
        <v>0</v>
      </c>
      <c r="E68" s="175">
        <v>0</v>
      </c>
      <c r="F68" s="175">
        <v>0</v>
      </c>
      <c r="G68" s="175">
        <v>0</v>
      </c>
    </row>
    <row r="69" spans="1:7" x14ac:dyDescent="0.25">
      <c r="A69" s="78" t="s">
        <v>429</v>
      </c>
      <c r="B69" s="175">
        <v>0</v>
      </c>
      <c r="C69" s="175">
        <v>0</v>
      </c>
      <c r="D69" s="175">
        <v>0</v>
      </c>
      <c r="E69" s="175">
        <v>0</v>
      </c>
      <c r="F69" s="175">
        <v>0</v>
      </c>
      <c r="G69" s="175">
        <v>0</v>
      </c>
    </row>
    <row r="70" spans="1:7" x14ac:dyDescent="0.25">
      <c r="A70" s="78" t="s">
        <v>430</v>
      </c>
      <c r="B70" s="175">
        <v>0</v>
      </c>
      <c r="C70" s="175">
        <v>0</v>
      </c>
      <c r="D70" s="175">
        <v>0</v>
      </c>
      <c r="E70" s="175">
        <v>0</v>
      </c>
      <c r="F70" s="175">
        <v>0</v>
      </c>
      <c r="G70" s="175">
        <v>0</v>
      </c>
    </row>
    <row r="71" spans="1:7" x14ac:dyDescent="0.25">
      <c r="A71" s="58" t="s">
        <v>431</v>
      </c>
      <c r="B71" s="178">
        <v>0</v>
      </c>
      <c r="C71" s="178">
        <v>0</v>
      </c>
      <c r="D71" s="178">
        <v>0</v>
      </c>
      <c r="E71" s="178">
        <v>0</v>
      </c>
      <c r="F71" s="178">
        <v>0</v>
      </c>
      <c r="G71" s="178">
        <v>0</v>
      </c>
    </row>
    <row r="72" spans="1:7" x14ac:dyDescent="0.25">
      <c r="A72" s="78" t="s">
        <v>432</v>
      </c>
      <c r="B72" s="175">
        <v>0</v>
      </c>
      <c r="C72" s="175">
        <v>0</v>
      </c>
      <c r="D72" s="175">
        <v>0</v>
      </c>
      <c r="E72" s="175">
        <v>0</v>
      </c>
      <c r="F72" s="175">
        <v>0</v>
      </c>
      <c r="G72" s="175">
        <v>0</v>
      </c>
    </row>
    <row r="73" spans="1:7" ht="30" x14ac:dyDescent="0.25">
      <c r="A73" s="78" t="s">
        <v>433</v>
      </c>
      <c r="B73" s="175">
        <v>0</v>
      </c>
      <c r="C73" s="175">
        <v>0</v>
      </c>
      <c r="D73" s="175">
        <v>0</v>
      </c>
      <c r="E73" s="175">
        <v>0</v>
      </c>
      <c r="F73" s="175">
        <v>0</v>
      </c>
      <c r="G73" s="175">
        <v>0</v>
      </c>
    </row>
    <row r="74" spans="1:7" x14ac:dyDescent="0.25">
      <c r="A74" s="78" t="s">
        <v>434</v>
      </c>
      <c r="B74" s="175">
        <v>0</v>
      </c>
      <c r="C74" s="175">
        <v>0</v>
      </c>
      <c r="D74" s="175">
        <v>0</v>
      </c>
      <c r="E74" s="175">
        <v>0</v>
      </c>
      <c r="F74" s="175">
        <v>0</v>
      </c>
      <c r="G74" s="175">
        <v>0</v>
      </c>
    </row>
    <row r="75" spans="1:7" x14ac:dyDescent="0.25">
      <c r="A75" s="78" t="s">
        <v>435</v>
      </c>
      <c r="B75" s="175">
        <v>0</v>
      </c>
      <c r="C75" s="175">
        <v>0</v>
      </c>
      <c r="D75" s="175">
        <v>0</v>
      </c>
      <c r="E75" s="175">
        <v>0</v>
      </c>
      <c r="F75" s="175">
        <v>0</v>
      </c>
      <c r="G75" s="175">
        <v>0</v>
      </c>
    </row>
    <row r="76" spans="1:7" x14ac:dyDescent="0.25">
      <c r="A76" s="44"/>
      <c r="B76" s="179"/>
      <c r="C76" s="179"/>
      <c r="D76" s="179"/>
      <c r="E76" s="179"/>
      <c r="F76" s="179"/>
      <c r="G76" s="179"/>
    </row>
    <row r="77" spans="1:7" x14ac:dyDescent="0.25">
      <c r="A77" s="3" t="s">
        <v>385</v>
      </c>
      <c r="B77" s="177">
        <v>82536445.209999993</v>
      </c>
      <c r="C77" s="177">
        <v>3713382.96</v>
      </c>
      <c r="D77" s="177">
        <v>86249828.170000002</v>
      </c>
      <c r="E77" s="177">
        <v>76850376.400000006</v>
      </c>
      <c r="F77" s="177">
        <v>73843291.840000004</v>
      </c>
      <c r="G77" s="177">
        <v>9399451.7699999996</v>
      </c>
    </row>
    <row r="78" spans="1:7" x14ac:dyDescent="0.25">
      <c r="A78" s="54"/>
      <c r="B78" s="80"/>
      <c r="C78" s="80"/>
      <c r="D78" s="80"/>
      <c r="E78" s="80"/>
      <c r="F78" s="80"/>
      <c r="G78" s="80"/>
    </row>
    <row r="80" spans="1:7" x14ac:dyDescent="0.25">
      <c r="A80" s="185" t="s">
        <v>602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77"/>
  <sheetViews>
    <sheetView showGridLines="0" zoomScale="75" zoomScaleNormal="75" workbookViewId="0">
      <selection activeCell="D43" sqref="D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6" t="s">
        <v>437</v>
      </c>
      <c r="B1" s="188"/>
      <c r="C1" s="188"/>
      <c r="D1" s="188"/>
      <c r="E1" s="188"/>
      <c r="F1" s="188"/>
      <c r="G1" s="189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x14ac:dyDescent="0.25">
      <c r="A4" s="108" t="s">
        <v>438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diciembre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191" t="s">
        <v>439</v>
      </c>
      <c r="B7" s="194" t="s">
        <v>304</v>
      </c>
      <c r="C7" s="194"/>
      <c r="D7" s="194"/>
      <c r="E7" s="194"/>
      <c r="F7" s="194"/>
      <c r="G7" s="194" t="s">
        <v>305</v>
      </c>
    </row>
    <row r="8" spans="1:7" ht="30" x14ac:dyDescent="0.25">
      <c r="A8" s="192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4"/>
    </row>
    <row r="9" spans="1:7" ht="15.75" customHeight="1" x14ac:dyDescent="0.25">
      <c r="A9" s="26" t="s">
        <v>440</v>
      </c>
      <c r="B9" s="181">
        <v>57838960.789999999</v>
      </c>
      <c r="C9" s="181">
        <v>-2206511.52</v>
      </c>
      <c r="D9" s="181">
        <v>55632449.270000003</v>
      </c>
      <c r="E9" s="181">
        <v>54889889.670000002</v>
      </c>
      <c r="F9" s="181">
        <v>53684871.359999999</v>
      </c>
      <c r="G9" s="181">
        <v>742559.6</v>
      </c>
    </row>
    <row r="10" spans="1:7" x14ac:dyDescent="0.25">
      <c r="A10" s="57" t="s">
        <v>441</v>
      </c>
      <c r="B10" s="182">
        <v>57838960.789999999</v>
      </c>
      <c r="C10" s="182">
        <v>-2206511.52</v>
      </c>
      <c r="D10" s="183">
        <v>55632449.270000003</v>
      </c>
      <c r="E10" s="182">
        <v>54889889.670000002</v>
      </c>
      <c r="F10" s="182">
        <v>53684871.359999999</v>
      </c>
      <c r="G10" s="183">
        <v>742559.6</v>
      </c>
    </row>
    <row r="11" spans="1:7" ht="15.75" customHeight="1" x14ac:dyDescent="0.25">
      <c r="A11" s="57" t="s">
        <v>442</v>
      </c>
      <c r="B11" s="183">
        <v>0</v>
      </c>
      <c r="C11" s="183">
        <v>0</v>
      </c>
      <c r="D11" s="183">
        <v>0</v>
      </c>
      <c r="E11" s="183">
        <v>0</v>
      </c>
      <c r="F11" s="183">
        <v>0</v>
      </c>
      <c r="G11" s="183">
        <v>0</v>
      </c>
    </row>
    <row r="12" spans="1:7" x14ac:dyDescent="0.25">
      <c r="A12" s="57" t="s">
        <v>443</v>
      </c>
      <c r="B12" s="183">
        <v>0</v>
      </c>
      <c r="C12" s="183">
        <v>0</v>
      </c>
      <c r="D12" s="183">
        <v>0</v>
      </c>
      <c r="E12" s="183">
        <v>0</v>
      </c>
      <c r="F12" s="183">
        <v>0</v>
      </c>
      <c r="G12" s="183">
        <v>0</v>
      </c>
    </row>
    <row r="13" spans="1:7" x14ac:dyDescent="0.25">
      <c r="A13" s="76" t="s">
        <v>444</v>
      </c>
      <c r="B13" s="183">
        <v>0</v>
      </c>
      <c r="C13" s="183">
        <v>0</v>
      </c>
      <c r="D13" s="183">
        <v>0</v>
      </c>
      <c r="E13" s="183">
        <v>0</v>
      </c>
      <c r="F13" s="183">
        <v>0</v>
      </c>
      <c r="G13" s="183">
        <v>0</v>
      </c>
    </row>
    <row r="14" spans="1:7" x14ac:dyDescent="0.25">
      <c r="A14" s="76" t="s">
        <v>445</v>
      </c>
      <c r="B14" s="183">
        <v>0</v>
      </c>
      <c r="C14" s="183">
        <v>0</v>
      </c>
      <c r="D14" s="183">
        <v>0</v>
      </c>
      <c r="E14" s="183">
        <v>0</v>
      </c>
      <c r="F14" s="183">
        <v>0</v>
      </c>
      <c r="G14" s="183">
        <v>0</v>
      </c>
    </row>
    <row r="15" spans="1:7" x14ac:dyDescent="0.25">
      <c r="A15" s="57" t="s">
        <v>446</v>
      </c>
      <c r="B15" s="183">
        <v>0</v>
      </c>
      <c r="C15" s="183">
        <v>0</v>
      </c>
      <c r="D15" s="183">
        <v>0</v>
      </c>
      <c r="E15" s="183">
        <v>0</v>
      </c>
      <c r="F15" s="183">
        <v>0</v>
      </c>
      <c r="G15" s="183">
        <v>0</v>
      </c>
    </row>
    <row r="16" spans="1:7" ht="30" x14ac:dyDescent="0.25">
      <c r="A16" s="58" t="s">
        <v>447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6" t="s">
        <v>448</v>
      </c>
      <c r="B17" s="183">
        <v>0</v>
      </c>
      <c r="C17" s="183">
        <v>0</v>
      </c>
      <c r="D17" s="183">
        <v>0</v>
      </c>
      <c r="E17" s="183">
        <v>0</v>
      </c>
      <c r="F17" s="183">
        <v>0</v>
      </c>
      <c r="G17" s="183">
        <v>0</v>
      </c>
    </row>
    <row r="18" spans="1:7" x14ac:dyDescent="0.25">
      <c r="A18" s="76" t="s">
        <v>449</v>
      </c>
      <c r="B18" s="183">
        <v>0</v>
      </c>
      <c r="C18" s="183">
        <v>0</v>
      </c>
      <c r="D18" s="183">
        <v>0</v>
      </c>
      <c r="E18" s="183">
        <v>0</v>
      </c>
      <c r="F18" s="183">
        <v>0</v>
      </c>
      <c r="G18" s="183">
        <v>0</v>
      </c>
    </row>
    <row r="19" spans="1:7" x14ac:dyDescent="0.25">
      <c r="A19" s="57" t="s">
        <v>450</v>
      </c>
      <c r="B19" s="183">
        <v>0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</row>
    <row r="20" spans="1:7" x14ac:dyDescent="0.25">
      <c r="A20" s="44"/>
      <c r="B20" s="184"/>
      <c r="C20" s="184"/>
      <c r="D20" s="184"/>
      <c r="E20" s="184"/>
      <c r="F20" s="184"/>
      <c r="G20" s="184"/>
    </row>
    <row r="21" spans="1:7" x14ac:dyDescent="0.25">
      <c r="A21" s="33" t="s">
        <v>451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</row>
    <row r="22" spans="1:7" x14ac:dyDescent="0.25">
      <c r="A22" s="57" t="s">
        <v>441</v>
      </c>
      <c r="B22" s="182">
        <v>0</v>
      </c>
      <c r="C22" s="182">
        <v>0</v>
      </c>
      <c r="D22" s="183">
        <v>0</v>
      </c>
      <c r="E22" s="182">
        <v>0</v>
      </c>
      <c r="F22" s="182">
        <v>0</v>
      </c>
      <c r="G22" s="183">
        <v>0</v>
      </c>
    </row>
    <row r="23" spans="1:7" x14ac:dyDescent="0.25">
      <c r="A23" s="57" t="s">
        <v>442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57" t="s">
        <v>443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6" t="s">
        <v>444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</row>
    <row r="26" spans="1:7" x14ac:dyDescent="0.25">
      <c r="A26" s="76" t="s">
        <v>445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</row>
    <row r="27" spans="1:7" x14ac:dyDescent="0.25">
      <c r="A27" s="57" t="s">
        <v>446</v>
      </c>
      <c r="B27" s="183">
        <v>0</v>
      </c>
      <c r="C27" s="183">
        <v>0</v>
      </c>
      <c r="D27" s="183">
        <v>0</v>
      </c>
      <c r="E27" s="183">
        <v>0</v>
      </c>
      <c r="F27" s="183">
        <v>0</v>
      </c>
      <c r="G27" s="183">
        <v>0</v>
      </c>
    </row>
    <row r="28" spans="1:7" ht="30" x14ac:dyDescent="0.25">
      <c r="A28" s="58" t="s">
        <v>447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6" t="s">
        <v>448</v>
      </c>
      <c r="B29" s="183">
        <v>0</v>
      </c>
      <c r="C29" s="183">
        <v>0</v>
      </c>
      <c r="D29" s="183">
        <v>0</v>
      </c>
      <c r="E29" s="183">
        <v>0</v>
      </c>
      <c r="F29" s="183">
        <v>0</v>
      </c>
      <c r="G29" s="183">
        <v>0</v>
      </c>
    </row>
    <row r="30" spans="1:7" x14ac:dyDescent="0.25">
      <c r="A30" s="76" t="s">
        <v>449</v>
      </c>
      <c r="B30" s="183">
        <v>0</v>
      </c>
      <c r="C30" s="183">
        <v>0</v>
      </c>
      <c r="D30" s="183">
        <v>0</v>
      </c>
      <c r="E30" s="183">
        <v>0</v>
      </c>
      <c r="F30" s="183">
        <v>0</v>
      </c>
      <c r="G30" s="183">
        <v>0</v>
      </c>
    </row>
    <row r="31" spans="1:7" x14ac:dyDescent="0.25">
      <c r="A31" s="57" t="s">
        <v>450</v>
      </c>
      <c r="B31" s="183">
        <v>0</v>
      </c>
      <c r="C31" s="183">
        <v>0</v>
      </c>
      <c r="D31" s="183">
        <v>0</v>
      </c>
      <c r="E31" s="183">
        <v>0</v>
      </c>
      <c r="F31" s="183">
        <v>0</v>
      </c>
      <c r="G31" s="183">
        <v>0</v>
      </c>
    </row>
    <row r="32" spans="1:7" x14ac:dyDescent="0.25">
      <c r="A32" s="44"/>
      <c r="B32" s="184"/>
      <c r="C32" s="184"/>
      <c r="D32" s="184"/>
      <c r="E32" s="184"/>
      <c r="F32" s="184"/>
      <c r="G32" s="184"/>
    </row>
    <row r="33" spans="1:7" ht="14.45" customHeight="1" x14ac:dyDescent="0.25">
      <c r="A33" s="3" t="s">
        <v>452</v>
      </c>
      <c r="B33" s="181">
        <v>57838960.789999999</v>
      </c>
      <c r="C33" s="181">
        <v>-2206511.52</v>
      </c>
      <c r="D33" s="181">
        <v>55632449.270000003</v>
      </c>
      <c r="E33" s="181">
        <v>54889889.670000002</v>
      </c>
      <c r="F33" s="181">
        <v>53684871.359999999</v>
      </c>
      <c r="G33" s="181">
        <v>742559.6</v>
      </c>
    </row>
    <row r="34" spans="1:7" ht="14.45" customHeight="1" x14ac:dyDescent="0.25">
      <c r="A34" s="54"/>
      <c r="B34" s="180"/>
      <c r="C34" s="180"/>
      <c r="D34" s="180"/>
      <c r="E34" s="180"/>
      <c r="F34" s="180"/>
      <c r="G34" s="180"/>
    </row>
    <row r="36" spans="1:7" x14ac:dyDescent="0.25">
      <c r="A36" s="185" t="s">
        <v>602</v>
      </c>
    </row>
    <row r="77" spans="2:7" x14ac:dyDescent="0.25">
      <c r="B77" s="186"/>
      <c r="C77" s="186"/>
      <c r="D77" s="186"/>
      <c r="E77" s="186"/>
      <c r="F77" s="186"/>
      <c r="G77" s="18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cp:lastPrinted>2025-04-29T19:05:57Z</cp:lastPrinted>
  <dcterms:created xsi:type="dcterms:W3CDTF">2023-03-16T22:14:51Z</dcterms:created>
  <dcterms:modified xsi:type="dcterms:W3CDTF">2026-01-29T04:25:30Z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